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'Лист1'!$A$95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<sst xmlns="http://schemas.openxmlformats.org/spreadsheetml/2006/main" count="819" uniqueCount="221">
  <si>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</si>
  <si>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</si>
  <si>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</si>
  <si>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</si>
  <si>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</si>
  <si>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</si>
  <si>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</si>
  <si>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</si>
  <si>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</si>
  <si>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</si>
  <si>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</si>
  <si>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</si>
  <si>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</si>
  <si>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</si>
  <si>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</si>
  <si>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</si>
  <si>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</si>
  <si>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</si>
  <si>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</si>
  <si>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</si>
  <si>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</si>
  <si>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</si>
  <si>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</si>
  <si>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</si>
  <si>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</si>
  <si>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</si>
  <si>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</si>
  <si>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</si>
  <si>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</si>
  <si>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</si>
  <si>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</si>
  <si>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</si>
  <si>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</si>
  <si>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</si>
  <si>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</si>
  <si>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</si>
  <si>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</si>
  <si>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</si>
  <si>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</si>
  <si>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</si>
  <si>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</si>
  <si>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</si>
  <si>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</si>
  <si>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</si>
  <si>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</si>
  <si>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</si>
  <si>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</si>
  <si>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</si>
  <si>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</si>
  <si>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</si>
  <si>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</si>
  <si>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</si>
  <si>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</si>
  <si>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</si>
  <si>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</si>
  <si>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</si>
  <si>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</si>
  <si>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</si>
  <si>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</si>
  <si>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</si>
  <si>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</si>
  <si>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</si>
  <si>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</si>
  <si>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</si>
  <si>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</si>
  <si>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</si>
  <si>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</si>
  <si>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</si>
  <si>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</si>
  <si>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</si>
  <si>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</si>
  <si>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</si>
  <si>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</si>
  <si>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</si>
  <si>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</si>
  <si>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</si>
  <si>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</si>
  <si>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</si>
  <si>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</si>
  <si>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</si>
  <si>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</si>
  <si>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"Организация и содержание мест захоронения"</t>
  </si>
  <si>
    <t>Основное меропритие "Прочие меропрития по благоустройству"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</si>
  <si>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</si>
  <si>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</si>
  <si>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</si>
  <si>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</si>
  <si>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</si>
  <si>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</si>
  <si>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</si>
  <si>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</si>
  <si>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</si>
  <si>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</si>
  <si>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</si>
  <si>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</si>
  <si>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</si>
  <si>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</si>
  <si>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</si>
  <si>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</si>
  <si>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</si>
  <si>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</si>
  <si>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50 0 00 00000</t>
  </si>
  <si>
    <t>50 0 01 00000</t>
  </si>
  <si>
    <t>50 0 01 00010</t>
  </si>
  <si>
    <t>50 0 02 00000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</si>
  <si>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</si>
  <si>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</si>
  <si>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</si>
  <si>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</si>
  <si>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</si>
  <si>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</si>
  <si>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</si>
  <si>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</si>
  <si>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</si>
  <si>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</si>
  <si>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</si>
  <si>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</si>
  <si>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</si>
  <si>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Резервный фонд местной администрации</t>
  </si>
  <si>
    <t>50 0  00 00000</t>
  </si>
  <si>
    <t>50 0 03 00000</t>
  </si>
  <si>
    <t>50 0 26 00000</t>
  </si>
  <si>
    <t>50 0 26 51180</t>
  </si>
  <si>
    <t>Ведение первичного воинского учета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</si>
  <si>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</si>
  <si>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</si>
  <si>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</si>
  <si>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</si>
  <si>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полосы) вокруг границ населенных пунктов на границе с лесными участками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</si>
  <si>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</si>
  <si>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</si>
  <si>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</si>
  <si>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</si>
  <si>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</si>
  <si>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</si>
  <si>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</si>
  <si>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</si>
  <si>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</si>
  <si>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</si>
  <si>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</si>
  <si>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</si>
  <si>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</si>
  <si>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50 0 04 00000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</si>
  <si>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</si>
  <si>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</si>
  <si>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50 0 18 00000</t>
  </si>
  <si>
    <t>50 0 06 00000</t>
  </si>
  <si>
    <t>Содержание мест захоронений</t>
  </si>
  <si>
    <t>Мероприятия по благоустройству муниципального образования</t>
  </si>
  <si>
    <t>50 0 07 00000</t>
  </si>
  <si>
    <t>50 0 08 00000</t>
  </si>
  <si>
    <t>Развитие молодежной политики в сфере физической культуры и спорта</t>
  </si>
  <si>
    <t>50 0 10 00000</t>
  </si>
  <si>
    <t>50 0 12 00000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</si>
  <si>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</si>
  <si>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50 0 09 00000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</si>
  <si>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</si>
  <si>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</si>
  <si>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Информационное обеспечение малого и среднего предпринимательства</t>
  </si>
  <si>
    <t>2022г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</si>
  <si>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</si>
  <si>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</si>
  <si>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</si>
  <si>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r>
      <t>Р</t>
    </r>
    <r>
      <rPr>
        <b/>
        <sz val="11"/>
        <rFont val="Times New Roman"/>
        <family val="1"/>
      </rPr>
      <t>езервные фонды</t>
    </r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</si>
  <si>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</si>
  <si>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</si>
  <si>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</si>
  <si>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Реализация единой политики в сфере физической культуры и спорта</t>
  </si>
  <si>
    <t>Основное мероприятие "Участие в организации деятельности по накоплению  и транспортированию твердых коммунальных отходов</t>
  </si>
  <si>
    <t>50 0 40 00000</t>
  </si>
  <si>
    <t>Обустройство площадок по накоплению  и транспортированию твердых коммунальных отходов</t>
  </si>
  <si>
    <t>Закупка энергетических ресурсов</t>
  </si>
  <si>
    <t>247</t>
  </si>
  <si>
    <t>2023г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</si>
  <si>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</si>
  <si>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</si>
  <si>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</si>
  <si>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</si>
  <si>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</si>
  <si>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</si>
  <si>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</si>
  <si>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51 00100127</t>
  </si>
  <si>
    <t>51 0 01 00022</t>
  </si>
  <si>
    <t>52 0 01 00128</t>
  </si>
  <si>
    <t>50 0 04 00013</t>
  </si>
  <si>
    <t>50 0 05 00014</t>
  </si>
  <si>
    <t>50  0 05 00014</t>
  </si>
  <si>
    <t>50 0 18 00118</t>
  </si>
  <si>
    <t>50 0 40 00126</t>
  </si>
  <si>
    <t>50 0 06 00015</t>
  </si>
  <si>
    <t>50 0 07 00016</t>
  </si>
  <si>
    <t>50 0 08 00017</t>
  </si>
  <si>
    <t>50 0 10 00019</t>
  </si>
  <si>
    <t>50 0 12 00112</t>
  </si>
  <si>
    <t>50 0 13 00113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</si>
  <si>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</si>
  <si>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</si>
  <si>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</si>
  <si>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Екатеринославского сельсовета на 2022 год и на плановый период 2023 и 2024 годов.</t>
  </si>
  <si>
    <t>54 0 00 00000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</si>
  <si>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области"</t>
  </si>
  <si>
    <t>54 0 01 00000</t>
  </si>
  <si>
    <t>Мероприятия по подготовке документов в области градостроительной деятельности</t>
  </si>
  <si>
    <t>54 0 01 S1490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</si>
  <si>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</si>
  <si>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54 0 01 S1510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</si>
  <si>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</si>
  <si>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Внесение сведений о границах зон в ЕГРН</t>
  </si>
  <si>
    <t>54 0 02 00000</t>
  </si>
  <si>
    <t>54 0 02 S0820</t>
  </si>
  <si>
    <t>53 0 01 00000</t>
  </si>
  <si>
    <t>53 0 01 00129</t>
  </si>
  <si>
    <t>2024г</t>
  </si>
  <si>
    <t>Муниципальная программа "Развитие системы градорегулирования муниципального образования Екатеринославский сельсовет  Тюльганского района Оренбургской области"</t>
  </si>
  <si>
    <t>Приложение №4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</si>
  <si>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</si>
  <si>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</si>
  <si>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Закупка товаров, работ, услуг в целях капитального ремонта государственного (муниципального) имущества</t>
  </si>
  <si>
    <t>50 0 П5 00000</t>
  </si>
  <si>
    <t>50 0 П5 S1400</t>
  </si>
  <si>
    <t>от 24.12.2021 № 65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</si>
</sst>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_ ;\-#,##0.000\ "/>
    <numFmt numFmtId="187" formatCode="0.000_ ;\-0.000\ "/>
  </numFmts>
  <fonts count="67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66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9" fillId="34" borderId="10" xfId="0" applyNumberFormat="1" applyFont="1" applyFill="1" applyBorder="1" applyAlignment="1">
      <alignment horizontal="right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="120" zoomScaleNormal="120" zoomScaleSheetLayoutView="100" zoomScalePageLayoutView="0" workbookViewId="0" topLeftCell="A8">
      <selection activeCell="I105" sqref="I105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214</v>
      </c>
      <c r="F1" s="10"/>
      <c r="G1" s="10"/>
      <c r="H1" s="10"/>
    </row>
    <row r="2" ht="15.75">
      <c r="E2" s="4" t="s">
        <v>17</v>
      </c>
    </row>
    <row r="3" ht="15.75">
      <c r="E3" s="4" t="s">
        <v>75</v>
      </c>
    </row>
    <row r="4" ht="15.75">
      <c r="E4" s="2" t="s">
        <v>220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40" t="s">
        <v>198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</row>
    <row r="9" spans="1:10" ht="32.25" customHeight="1">
      <c r="A9" s="242" t="s">
        <v>25</v>
      </c>
      <c r="B9" s="246" t="s">
        <v>77</v>
      </c>
      <c r="C9" s="242" t="s">
        <v>8</v>
      </c>
      <c r="D9" s="242" t="s">
        <v>9</v>
      </c>
      <c r="E9" s="241" t="s">
        <v>10</v>
      </c>
      <c r="F9" s="241" t="s">
        <v>11</v>
      </c>
      <c r="G9" s="243" t="s">
        <v>24</v>
      </c>
      <c r="H9" s="244"/>
      <c r="I9" s="245"/>
      <c r="J9" s="47"/>
    </row>
    <row r="10" spans="1:10" ht="43.5" customHeight="1">
      <c r="A10" s="242"/>
      <c r="B10" s="247"/>
      <c r="C10" s="242"/>
      <c r="D10" s="242"/>
      <c r="E10" s="241"/>
      <c r="F10" s="241"/>
      <c r="G10" s="46" t="s">
        <v>159</v>
      </c>
      <c r="H10" s="46" t="s">
        <v>173</v>
      </c>
      <c r="I10" s="11" t="s">
        <v>212</v>
      </c>
      <c r="J10" s="48"/>
    </row>
    <row r="11" spans="1:10" ht="28.5" customHeight="1">
      <c r="A11" s="174" t="s">
        <v>76</v>
      </c>
      <c r="B11" s="175">
        <v>916</v>
      </c>
      <c r="C11" s="176"/>
      <c r="D11" s="176"/>
      <c r="E11" s="176"/>
      <c r="F11" s="176"/>
      <c r="G11" s="177">
        <f>G200</f>
        <v>5665.42</v>
      </c>
      <c r="H11" s="177">
        <f>H200</f>
        <v>4676.33</v>
      </c>
      <c r="I11" s="177">
        <f>I200</f>
        <v>5319.42</v>
      </c>
      <c r="J11" s="49"/>
    </row>
    <row r="12" spans="1:10" ht="27" customHeight="1">
      <c r="A12" s="114" t="s">
        <v>16</v>
      </c>
      <c r="B12" s="151">
        <v>916</v>
      </c>
      <c r="C12" s="113" t="s">
        <v>0</v>
      </c>
      <c r="D12" s="113"/>
      <c r="E12" s="115"/>
      <c r="F12" s="115"/>
      <c r="G12" s="198">
        <f>SUM(G13,G50,G21,G56)</f>
        <v>2291.25</v>
      </c>
      <c r="H12" s="198">
        <f>SUM(H13,H50,H21,H56)</f>
        <v>2116.96</v>
      </c>
      <c r="I12" s="198">
        <f>SUM(I13,I50,I21,I56)</f>
        <v>2057.65</v>
      </c>
      <c r="J12" s="50"/>
    </row>
    <row r="13" spans="1:10" ht="42.75">
      <c r="A13" s="16" t="s">
        <v>13</v>
      </c>
      <c r="B13" s="157">
        <v>916</v>
      </c>
      <c r="C13" s="7" t="s">
        <v>0</v>
      </c>
      <c r="D13" s="7" t="s">
        <v>1</v>
      </c>
      <c r="E13" s="7"/>
      <c r="F13" s="7"/>
      <c r="G13" s="199">
        <f aca="true" t="shared" si="0" ref="G13:I17">G14</f>
        <v>699</v>
      </c>
      <c r="H13" s="199">
        <f t="shared" si="0"/>
        <v>699</v>
      </c>
      <c r="I13" s="199">
        <f t="shared" si="0"/>
        <v>689</v>
      </c>
      <c r="J13" s="50"/>
    </row>
    <row r="14" spans="1:10" ht="71.25" customHeight="1">
      <c r="A14" s="134" t="s">
        <v>100</v>
      </c>
      <c r="B14" s="81">
        <v>916</v>
      </c>
      <c r="C14" s="8" t="s">
        <v>0</v>
      </c>
      <c r="D14" s="8" t="s">
        <v>1</v>
      </c>
      <c r="E14" s="8" t="s">
        <v>101</v>
      </c>
      <c r="F14" s="8"/>
      <c r="G14" s="200">
        <f t="shared" si="0"/>
        <v>699</v>
      </c>
      <c r="H14" s="200">
        <f t="shared" si="0"/>
        <v>699</v>
      </c>
      <c r="I14" s="200">
        <f t="shared" si="0"/>
        <v>689</v>
      </c>
      <c r="J14" s="51"/>
    </row>
    <row r="15" spans="1:13" ht="66.75" customHeight="1">
      <c r="A15" s="183" t="s">
        <v>78</v>
      </c>
      <c r="B15" s="160">
        <v>916</v>
      </c>
      <c r="C15" s="38" t="s">
        <v>0</v>
      </c>
      <c r="D15" s="38" t="s">
        <v>1</v>
      </c>
      <c r="E15" s="43" t="s">
        <v>102</v>
      </c>
      <c r="F15" s="184"/>
      <c r="G15" s="201">
        <f t="shared" si="0"/>
        <v>699</v>
      </c>
      <c r="H15" s="201">
        <f t="shared" si="0"/>
        <v>699</v>
      </c>
      <c r="I15" s="201">
        <f t="shared" si="0"/>
        <v>689</v>
      </c>
      <c r="J15" s="51"/>
      <c r="M15" s="76"/>
    </row>
    <row r="16" spans="1:10" ht="15.75">
      <c r="A16" s="36" t="s">
        <v>14</v>
      </c>
      <c r="B16" s="77">
        <v>916</v>
      </c>
      <c r="C16" s="38" t="s">
        <v>0</v>
      </c>
      <c r="D16" s="38" t="s">
        <v>1</v>
      </c>
      <c r="E16" s="43" t="s">
        <v>103</v>
      </c>
      <c r="F16" s="38"/>
      <c r="G16" s="201">
        <f t="shared" si="0"/>
        <v>699</v>
      </c>
      <c r="H16" s="201">
        <f t="shared" si="0"/>
        <v>699</v>
      </c>
      <c r="I16" s="201">
        <f t="shared" si="0"/>
        <v>689</v>
      </c>
      <c r="J16" s="52"/>
    </row>
    <row r="17" spans="1:10" ht="115.5" customHeight="1">
      <c r="A17" s="15" t="s">
        <v>44</v>
      </c>
      <c r="B17" s="79" t="s">
        <v>74</v>
      </c>
      <c r="C17" s="6" t="s">
        <v>0</v>
      </c>
      <c r="D17" s="6" t="s">
        <v>1</v>
      </c>
      <c r="E17" s="43" t="s">
        <v>103</v>
      </c>
      <c r="F17" s="6" t="s">
        <v>36</v>
      </c>
      <c r="G17" s="201">
        <f t="shared" si="0"/>
        <v>699</v>
      </c>
      <c r="H17" s="201">
        <f t="shared" si="0"/>
        <v>699</v>
      </c>
      <c r="I17" s="201">
        <f t="shared" si="0"/>
        <v>689</v>
      </c>
      <c r="J17" s="53"/>
    </row>
    <row r="18" spans="1:10" ht="33" customHeight="1">
      <c r="A18" s="14" t="s">
        <v>45</v>
      </c>
      <c r="B18" s="78">
        <v>916</v>
      </c>
      <c r="C18" s="6" t="s">
        <v>0</v>
      </c>
      <c r="D18" s="6" t="s">
        <v>1</v>
      </c>
      <c r="E18" s="43" t="s">
        <v>103</v>
      </c>
      <c r="F18" s="6" t="s">
        <v>37</v>
      </c>
      <c r="G18" s="201">
        <f>SUM(G19:G20)</f>
        <v>699</v>
      </c>
      <c r="H18" s="201">
        <f>SUM(H19:H20)</f>
        <v>699</v>
      </c>
      <c r="I18" s="201">
        <f>SUM(I19:I20)</f>
        <v>689</v>
      </c>
      <c r="J18" s="53"/>
    </row>
    <row r="19" spans="1:10" ht="31.5" customHeight="1">
      <c r="A19" s="17" t="s">
        <v>56</v>
      </c>
      <c r="B19" s="82">
        <v>916</v>
      </c>
      <c r="C19" s="6" t="s">
        <v>0</v>
      </c>
      <c r="D19" s="6" t="s">
        <v>1</v>
      </c>
      <c r="E19" s="43" t="s">
        <v>103</v>
      </c>
      <c r="F19" s="6" t="s">
        <v>29</v>
      </c>
      <c r="G19" s="201">
        <v>539</v>
      </c>
      <c r="H19" s="201">
        <v>539</v>
      </c>
      <c r="I19" s="202">
        <v>529</v>
      </c>
      <c r="J19" s="53"/>
    </row>
    <row r="20" spans="1:10" ht="79.5" customHeight="1">
      <c r="A20" s="71" t="s">
        <v>70</v>
      </c>
      <c r="B20" s="84">
        <v>916</v>
      </c>
      <c r="C20" s="6" t="s">
        <v>0</v>
      </c>
      <c r="D20" s="6" t="s">
        <v>1</v>
      </c>
      <c r="E20" s="43" t="s">
        <v>103</v>
      </c>
      <c r="F20" s="6" t="s">
        <v>57</v>
      </c>
      <c r="G20" s="201">
        <v>160</v>
      </c>
      <c r="H20" s="201">
        <v>160</v>
      </c>
      <c r="I20" s="202">
        <v>160</v>
      </c>
      <c r="J20" s="53"/>
    </row>
    <row r="21" spans="1:10" ht="75" customHeight="1">
      <c r="A21" s="16" t="s">
        <v>15</v>
      </c>
      <c r="B21" s="139">
        <v>916</v>
      </c>
      <c r="C21" s="33" t="s">
        <v>0</v>
      </c>
      <c r="D21" s="33" t="s">
        <v>2</v>
      </c>
      <c r="E21" s="33"/>
      <c r="F21" s="33"/>
      <c r="G21" s="203">
        <f>G22</f>
        <v>1548.45</v>
      </c>
      <c r="H21" s="203">
        <f>H22</f>
        <v>1378.16</v>
      </c>
      <c r="I21" s="204">
        <f>I22</f>
        <v>1328.8500000000001</v>
      </c>
      <c r="J21" s="53"/>
    </row>
    <row r="22" spans="1:10" ht="71.25">
      <c r="A22" s="134" t="s">
        <v>100</v>
      </c>
      <c r="B22" s="81">
        <v>916</v>
      </c>
      <c r="C22" s="8" t="s">
        <v>0</v>
      </c>
      <c r="D22" s="8" t="s">
        <v>2</v>
      </c>
      <c r="E22" s="8" t="s">
        <v>101</v>
      </c>
      <c r="F22" s="33"/>
      <c r="G22" s="200">
        <f>SUM(G23,G38,G42,G46)</f>
        <v>1548.45</v>
      </c>
      <c r="H22" s="200">
        <f>SUM(H23,H38,H42,H46)</f>
        <v>1378.16</v>
      </c>
      <c r="I22" s="200">
        <f>SUM(I23,I38,I42,I46)</f>
        <v>1328.8500000000001</v>
      </c>
      <c r="J22" s="50"/>
    </row>
    <row r="23" spans="1:10" ht="30">
      <c r="A23" s="36" t="s">
        <v>79</v>
      </c>
      <c r="B23" s="136">
        <v>916</v>
      </c>
      <c r="C23" s="38" t="s">
        <v>0</v>
      </c>
      <c r="D23" s="38" t="s">
        <v>2</v>
      </c>
      <c r="E23" s="38" t="s">
        <v>104</v>
      </c>
      <c r="F23" s="8"/>
      <c r="G23" s="200">
        <f>G24</f>
        <v>1487</v>
      </c>
      <c r="H23" s="200">
        <f>H24</f>
        <v>1316.71</v>
      </c>
      <c r="I23" s="204">
        <f>I24</f>
        <v>1252.4</v>
      </c>
      <c r="J23" s="50"/>
    </row>
    <row r="24" spans="1:10" ht="15.75">
      <c r="A24" s="185" t="s">
        <v>4</v>
      </c>
      <c r="B24" s="186">
        <v>916</v>
      </c>
      <c r="C24" s="43" t="s">
        <v>0</v>
      </c>
      <c r="D24" s="43" t="s">
        <v>2</v>
      </c>
      <c r="E24" s="43" t="s">
        <v>174</v>
      </c>
      <c r="F24" s="34"/>
      <c r="G24" s="205">
        <f>SUM(G25,G29,G34)</f>
        <v>1487</v>
      </c>
      <c r="H24" s="205">
        <f>SUM(H25,H29,H34)</f>
        <v>1316.71</v>
      </c>
      <c r="I24" s="205">
        <f>SUM(I25,I29,I34)</f>
        <v>1252.4</v>
      </c>
      <c r="J24" s="52"/>
    </row>
    <row r="25" spans="1:10" ht="105">
      <c r="A25" s="15" t="s">
        <v>44</v>
      </c>
      <c r="B25" s="79" t="s">
        <v>74</v>
      </c>
      <c r="C25" s="6" t="s">
        <v>0</v>
      </c>
      <c r="D25" s="6" t="s">
        <v>2</v>
      </c>
      <c r="E25" s="43" t="s">
        <v>174</v>
      </c>
      <c r="F25" s="6" t="s">
        <v>36</v>
      </c>
      <c r="G25" s="201">
        <f>G26</f>
        <v>1199</v>
      </c>
      <c r="H25" s="201">
        <f>H26</f>
        <v>1199</v>
      </c>
      <c r="I25" s="206">
        <f>I26</f>
        <v>1189</v>
      </c>
      <c r="J25" s="50"/>
    </row>
    <row r="26" spans="1:10" ht="40.5" customHeight="1">
      <c r="A26" s="14" t="s">
        <v>45</v>
      </c>
      <c r="B26" s="83">
        <v>916</v>
      </c>
      <c r="C26" s="6" t="s">
        <v>0</v>
      </c>
      <c r="D26" s="6" t="s">
        <v>2</v>
      </c>
      <c r="E26" s="43" t="s">
        <v>174</v>
      </c>
      <c r="F26" s="6" t="s">
        <v>37</v>
      </c>
      <c r="G26" s="201">
        <f>SUM(G27:G28)</f>
        <v>1199</v>
      </c>
      <c r="H26" s="201">
        <f>SUM(H27:H28)</f>
        <v>1199</v>
      </c>
      <c r="I26" s="206">
        <f>SUM(I27:I28)</f>
        <v>1189</v>
      </c>
      <c r="J26" s="53"/>
    </row>
    <row r="27" spans="1:10" ht="30">
      <c r="A27" s="17" t="s">
        <v>56</v>
      </c>
      <c r="B27" s="82">
        <v>916</v>
      </c>
      <c r="C27" s="6" t="s">
        <v>0</v>
      </c>
      <c r="D27" s="6" t="s">
        <v>2</v>
      </c>
      <c r="E27" s="43" t="s">
        <v>174</v>
      </c>
      <c r="F27" s="6" t="s">
        <v>29</v>
      </c>
      <c r="G27" s="201">
        <v>923</v>
      </c>
      <c r="H27" s="201">
        <v>923</v>
      </c>
      <c r="I27" s="207">
        <v>913</v>
      </c>
      <c r="J27" s="53"/>
    </row>
    <row r="28" spans="1:10" ht="76.5" customHeight="1">
      <c r="A28" s="71" t="s">
        <v>70</v>
      </c>
      <c r="B28" s="84">
        <v>916</v>
      </c>
      <c r="C28" s="6" t="s">
        <v>0</v>
      </c>
      <c r="D28" s="6" t="s">
        <v>2</v>
      </c>
      <c r="E28" s="43" t="s">
        <v>174</v>
      </c>
      <c r="F28" s="6" t="s">
        <v>57</v>
      </c>
      <c r="G28" s="201">
        <v>276</v>
      </c>
      <c r="H28" s="201">
        <v>276</v>
      </c>
      <c r="I28" s="207">
        <v>276</v>
      </c>
      <c r="J28" s="53"/>
    </row>
    <row r="29" spans="1:10" ht="32.25" customHeight="1">
      <c r="A29" s="14" t="s">
        <v>46</v>
      </c>
      <c r="B29" s="85">
        <v>916</v>
      </c>
      <c r="C29" s="6" t="s">
        <v>0</v>
      </c>
      <c r="D29" s="6" t="s">
        <v>2</v>
      </c>
      <c r="E29" s="43" t="s">
        <v>174</v>
      </c>
      <c r="F29" s="6" t="s">
        <v>38</v>
      </c>
      <c r="G29" s="201">
        <f>G30</f>
        <v>285</v>
      </c>
      <c r="H29" s="201">
        <f>H30</f>
        <v>114.71000000000001</v>
      </c>
      <c r="I29" s="206">
        <f>I30</f>
        <v>60.4</v>
      </c>
      <c r="J29" s="50"/>
    </row>
    <row r="30" spans="1:10" ht="45">
      <c r="A30" s="14" t="s">
        <v>47</v>
      </c>
      <c r="B30" s="85">
        <v>916</v>
      </c>
      <c r="C30" s="6" t="s">
        <v>0</v>
      </c>
      <c r="D30" s="6" t="s">
        <v>2</v>
      </c>
      <c r="E30" s="43" t="s">
        <v>174</v>
      </c>
      <c r="F30" s="6" t="s">
        <v>39</v>
      </c>
      <c r="G30" s="201">
        <f>SUM(G31:G32:G33)</f>
        <v>285</v>
      </c>
      <c r="H30" s="201">
        <f>SUM(H31:H32:H33)</f>
        <v>114.71000000000001</v>
      </c>
      <c r="I30" s="206">
        <f>SUM(I31:I32:I33)</f>
        <v>60.4</v>
      </c>
      <c r="J30" s="53"/>
    </row>
    <row r="31" spans="1:10" ht="45">
      <c r="A31" s="14" t="s">
        <v>52</v>
      </c>
      <c r="B31" s="85">
        <v>916</v>
      </c>
      <c r="C31" s="6" t="s">
        <v>0</v>
      </c>
      <c r="D31" s="6" t="s">
        <v>2</v>
      </c>
      <c r="E31" s="43" t="s">
        <v>174</v>
      </c>
      <c r="F31" s="6" t="s">
        <v>51</v>
      </c>
      <c r="G31" s="201">
        <v>97</v>
      </c>
      <c r="H31" s="201">
        <v>37</v>
      </c>
      <c r="I31" s="207">
        <v>32</v>
      </c>
      <c r="J31" s="53"/>
    </row>
    <row r="32" spans="1:10" ht="45">
      <c r="A32" s="14" t="s">
        <v>48</v>
      </c>
      <c r="B32" s="85">
        <v>916</v>
      </c>
      <c r="C32" s="6" t="s">
        <v>0</v>
      </c>
      <c r="D32" s="6" t="s">
        <v>2</v>
      </c>
      <c r="E32" s="43" t="s">
        <v>174</v>
      </c>
      <c r="F32" s="6" t="s">
        <v>31</v>
      </c>
      <c r="G32" s="201">
        <v>98</v>
      </c>
      <c r="H32" s="201">
        <v>57.71</v>
      </c>
      <c r="I32" s="207">
        <v>18.4</v>
      </c>
      <c r="J32" s="53"/>
    </row>
    <row r="33" spans="1:10" ht="15.75">
      <c r="A33" s="14" t="s">
        <v>171</v>
      </c>
      <c r="B33" s="85">
        <v>916</v>
      </c>
      <c r="C33" s="6" t="s">
        <v>0</v>
      </c>
      <c r="D33" s="6" t="s">
        <v>2</v>
      </c>
      <c r="E33" s="43" t="s">
        <v>174</v>
      </c>
      <c r="F33" s="6" t="s">
        <v>172</v>
      </c>
      <c r="G33" s="201">
        <v>90</v>
      </c>
      <c r="H33" s="201">
        <v>20</v>
      </c>
      <c r="I33" s="188">
        <v>10</v>
      </c>
      <c r="J33" s="53"/>
    </row>
    <row r="34" spans="1:10" ht="15.75">
      <c r="A34" s="14" t="s">
        <v>41</v>
      </c>
      <c r="B34" s="83">
        <v>916</v>
      </c>
      <c r="C34" s="6" t="s">
        <v>0</v>
      </c>
      <c r="D34" s="6" t="s">
        <v>2</v>
      </c>
      <c r="E34" s="43" t="s">
        <v>174</v>
      </c>
      <c r="F34" s="6" t="s">
        <v>40</v>
      </c>
      <c r="G34" s="201">
        <f>G35</f>
        <v>3</v>
      </c>
      <c r="H34" s="201">
        <f>H35</f>
        <v>3</v>
      </c>
      <c r="I34" s="201">
        <f>I35</f>
        <v>3</v>
      </c>
      <c r="J34" s="50"/>
    </row>
    <row r="35" spans="1:10" ht="22.5" customHeight="1">
      <c r="A35" s="14" t="s">
        <v>49</v>
      </c>
      <c r="B35" s="83">
        <v>916</v>
      </c>
      <c r="C35" s="6" t="s">
        <v>0</v>
      </c>
      <c r="D35" s="6" t="s">
        <v>2</v>
      </c>
      <c r="E35" s="43" t="s">
        <v>174</v>
      </c>
      <c r="F35" s="6" t="s">
        <v>161</v>
      </c>
      <c r="G35" s="201">
        <f>SUM(G36:G37)</f>
        <v>3</v>
      </c>
      <c r="H35" s="201">
        <f>SUM(H36:H37)</f>
        <v>3</v>
      </c>
      <c r="I35" s="201">
        <f>SUM(I36:I37)</f>
        <v>3</v>
      </c>
      <c r="J35" s="53"/>
    </row>
    <row r="36" spans="1:10" ht="36" customHeight="1">
      <c r="A36" s="14" t="s">
        <v>162</v>
      </c>
      <c r="B36" s="85">
        <v>916</v>
      </c>
      <c r="C36" s="6" t="s">
        <v>0</v>
      </c>
      <c r="D36" s="6" t="s">
        <v>2</v>
      </c>
      <c r="E36" s="43" t="s">
        <v>174</v>
      </c>
      <c r="F36" s="6" t="s">
        <v>92</v>
      </c>
      <c r="G36" s="201">
        <v>1</v>
      </c>
      <c r="H36" s="201">
        <v>1</v>
      </c>
      <c r="I36" s="201">
        <v>1</v>
      </c>
      <c r="J36" s="53"/>
    </row>
    <row r="37" spans="1:10" ht="18" customHeight="1">
      <c r="A37" s="14" t="s">
        <v>71</v>
      </c>
      <c r="B37" s="83">
        <v>916</v>
      </c>
      <c r="C37" s="6" t="s">
        <v>0</v>
      </c>
      <c r="D37" s="6" t="s">
        <v>2</v>
      </c>
      <c r="E37" s="43" t="s">
        <v>174</v>
      </c>
      <c r="F37" s="6" t="s">
        <v>58</v>
      </c>
      <c r="G37" s="201">
        <v>2</v>
      </c>
      <c r="H37" s="201">
        <v>2</v>
      </c>
      <c r="I37" s="208">
        <v>2</v>
      </c>
      <c r="J37" s="53"/>
    </row>
    <row r="38" spans="1:10" ht="124.5" customHeight="1">
      <c r="A38" s="178" t="s">
        <v>105</v>
      </c>
      <c r="B38" s="80">
        <v>916</v>
      </c>
      <c r="C38" s="35" t="s">
        <v>0</v>
      </c>
      <c r="D38" s="35" t="s">
        <v>2</v>
      </c>
      <c r="E38" s="35" t="s">
        <v>107</v>
      </c>
      <c r="F38" s="35"/>
      <c r="G38" s="209">
        <f aca="true" t="shared" si="1" ref="G38:I40">G39</f>
        <v>21</v>
      </c>
      <c r="H38" s="209">
        <f t="shared" si="1"/>
        <v>21</v>
      </c>
      <c r="I38" s="210">
        <f t="shared" si="1"/>
        <v>21</v>
      </c>
      <c r="J38" s="53"/>
    </row>
    <row r="39" spans="1:10" ht="102" customHeight="1">
      <c r="A39" s="60" t="s">
        <v>106</v>
      </c>
      <c r="B39" s="85">
        <v>916</v>
      </c>
      <c r="C39" s="6" t="s">
        <v>0</v>
      </c>
      <c r="D39" s="6" t="s">
        <v>2</v>
      </c>
      <c r="E39" s="6" t="s">
        <v>175</v>
      </c>
      <c r="F39" s="6"/>
      <c r="G39" s="201">
        <f t="shared" si="1"/>
        <v>21</v>
      </c>
      <c r="H39" s="201">
        <f t="shared" si="1"/>
        <v>21</v>
      </c>
      <c r="I39" s="208">
        <f t="shared" si="1"/>
        <v>21</v>
      </c>
      <c r="J39" s="53"/>
    </row>
    <row r="40" spans="1:10" ht="15.75">
      <c r="A40" s="60" t="s">
        <v>42</v>
      </c>
      <c r="B40" s="83">
        <v>916</v>
      </c>
      <c r="C40" s="6" t="s">
        <v>0</v>
      </c>
      <c r="D40" s="6" t="s">
        <v>2</v>
      </c>
      <c r="E40" s="6" t="s">
        <v>175</v>
      </c>
      <c r="F40" s="6" t="s">
        <v>43</v>
      </c>
      <c r="G40" s="201">
        <f t="shared" si="1"/>
        <v>21</v>
      </c>
      <c r="H40" s="201">
        <f t="shared" si="1"/>
        <v>21</v>
      </c>
      <c r="I40" s="208">
        <f t="shared" si="1"/>
        <v>21</v>
      </c>
      <c r="J40" s="53"/>
    </row>
    <row r="41" spans="1:10" ht="15.75">
      <c r="A41" s="14" t="s">
        <v>19</v>
      </c>
      <c r="B41" s="83">
        <v>916</v>
      </c>
      <c r="C41" s="6" t="s">
        <v>0</v>
      </c>
      <c r="D41" s="6" t="s">
        <v>2</v>
      </c>
      <c r="E41" s="6" t="s">
        <v>175</v>
      </c>
      <c r="F41" s="6" t="s">
        <v>30</v>
      </c>
      <c r="G41" s="201">
        <v>21</v>
      </c>
      <c r="H41" s="201">
        <v>21</v>
      </c>
      <c r="I41" s="208">
        <v>21</v>
      </c>
      <c r="J41" s="53"/>
    </row>
    <row r="42" spans="1:10" ht="135">
      <c r="A42" s="44" t="s">
        <v>108</v>
      </c>
      <c r="B42" s="158">
        <v>916</v>
      </c>
      <c r="C42" s="35" t="s">
        <v>0</v>
      </c>
      <c r="D42" s="35" t="s">
        <v>2</v>
      </c>
      <c r="E42" s="35" t="s">
        <v>109</v>
      </c>
      <c r="F42" s="35"/>
      <c r="G42" s="209">
        <f aca="true" t="shared" si="2" ref="G42:I44">G43</f>
        <v>0</v>
      </c>
      <c r="H42" s="209">
        <f t="shared" si="2"/>
        <v>0</v>
      </c>
      <c r="I42" s="210">
        <f t="shared" si="2"/>
        <v>15</v>
      </c>
      <c r="J42" s="53"/>
    </row>
    <row r="43" spans="1:10" ht="30">
      <c r="A43" s="45" t="s">
        <v>110</v>
      </c>
      <c r="B43" s="85">
        <v>916</v>
      </c>
      <c r="C43" s="6" t="s">
        <v>0</v>
      </c>
      <c r="D43" s="6" t="s">
        <v>2</v>
      </c>
      <c r="E43" s="43" t="s">
        <v>176</v>
      </c>
      <c r="F43" s="6"/>
      <c r="G43" s="201">
        <f t="shared" si="2"/>
        <v>0</v>
      </c>
      <c r="H43" s="201">
        <f t="shared" si="2"/>
        <v>0</v>
      </c>
      <c r="I43" s="208">
        <f t="shared" si="2"/>
        <v>15</v>
      </c>
      <c r="J43" s="53"/>
    </row>
    <row r="44" spans="1:10" ht="15.75">
      <c r="A44" s="60" t="s">
        <v>42</v>
      </c>
      <c r="B44" s="85">
        <v>916</v>
      </c>
      <c r="C44" s="6" t="s">
        <v>0</v>
      </c>
      <c r="D44" s="6" t="s">
        <v>2</v>
      </c>
      <c r="E44" s="43" t="s">
        <v>176</v>
      </c>
      <c r="F44" s="6" t="s">
        <v>43</v>
      </c>
      <c r="G44" s="201">
        <f t="shared" si="2"/>
        <v>0</v>
      </c>
      <c r="H44" s="201">
        <f t="shared" si="2"/>
        <v>0</v>
      </c>
      <c r="I44" s="208">
        <f t="shared" si="2"/>
        <v>15</v>
      </c>
      <c r="J44" s="53"/>
    </row>
    <row r="45" spans="1:10" ht="15.75">
      <c r="A45" s="14" t="s">
        <v>19</v>
      </c>
      <c r="B45" s="85">
        <v>916</v>
      </c>
      <c r="C45" s="6" t="s">
        <v>0</v>
      </c>
      <c r="D45" s="6" t="s">
        <v>2</v>
      </c>
      <c r="E45" s="43" t="s">
        <v>176</v>
      </c>
      <c r="F45" s="6" t="s">
        <v>30</v>
      </c>
      <c r="G45" s="201">
        <v>0</v>
      </c>
      <c r="H45" s="201">
        <v>0</v>
      </c>
      <c r="I45" s="208">
        <v>15</v>
      </c>
      <c r="J45" s="53"/>
    </row>
    <row r="46" spans="1:10" ht="135">
      <c r="A46" s="44" t="s">
        <v>111</v>
      </c>
      <c r="B46" s="80">
        <v>916</v>
      </c>
      <c r="C46" s="33" t="s">
        <v>0</v>
      </c>
      <c r="D46" s="33" t="s">
        <v>2</v>
      </c>
      <c r="E46" s="33" t="s">
        <v>113</v>
      </c>
      <c r="F46" s="33"/>
      <c r="G46" s="203">
        <f aca="true" t="shared" si="3" ref="G46:I48">G47</f>
        <v>40.45</v>
      </c>
      <c r="H46" s="203">
        <f t="shared" si="3"/>
        <v>40.45</v>
      </c>
      <c r="I46" s="204">
        <f t="shared" si="3"/>
        <v>40.45</v>
      </c>
      <c r="J46" s="53"/>
    </row>
    <row r="47" spans="1:10" ht="30">
      <c r="A47" s="45" t="s">
        <v>112</v>
      </c>
      <c r="B47" s="85">
        <v>916</v>
      </c>
      <c r="C47" s="6" t="s">
        <v>0</v>
      </c>
      <c r="D47" s="6" t="s">
        <v>2</v>
      </c>
      <c r="E47" s="6" t="s">
        <v>177</v>
      </c>
      <c r="F47" s="6"/>
      <c r="G47" s="201">
        <f t="shared" si="3"/>
        <v>40.45</v>
      </c>
      <c r="H47" s="201">
        <f t="shared" si="3"/>
        <v>40.45</v>
      </c>
      <c r="I47" s="208">
        <f t="shared" si="3"/>
        <v>40.45</v>
      </c>
      <c r="J47" s="53"/>
    </row>
    <row r="48" spans="1:10" ht="15.75">
      <c r="A48" s="60" t="s">
        <v>42</v>
      </c>
      <c r="B48" s="85">
        <v>916</v>
      </c>
      <c r="C48" s="6" t="s">
        <v>0</v>
      </c>
      <c r="D48" s="6" t="s">
        <v>2</v>
      </c>
      <c r="E48" s="6" t="s">
        <v>177</v>
      </c>
      <c r="F48" s="6" t="s">
        <v>43</v>
      </c>
      <c r="G48" s="201">
        <f t="shared" si="3"/>
        <v>40.45</v>
      </c>
      <c r="H48" s="201">
        <f t="shared" si="3"/>
        <v>40.45</v>
      </c>
      <c r="I48" s="208">
        <f t="shared" si="3"/>
        <v>40.45</v>
      </c>
      <c r="J48" s="53"/>
    </row>
    <row r="49" spans="1:13" ht="21.75" customHeight="1">
      <c r="A49" s="14" t="s">
        <v>19</v>
      </c>
      <c r="B49" s="90">
        <v>916</v>
      </c>
      <c r="C49" s="43" t="s">
        <v>0</v>
      </c>
      <c r="D49" s="43" t="s">
        <v>2</v>
      </c>
      <c r="E49" s="6" t="s">
        <v>177</v>
      </c>
      <c r="F49" s="6" t="s">
        <v>30</v>
      </c>
      <c r="G49" s="201">
        <v>40.45</v>
      </c>
      <c r="H49" s="201">
        <v>40.45</v>
      </c>
      <c r="I49" s="201">
        <v>40.45</v>
      </c>
      <c r="J49" s="50"/>
      <c r="K49" s="111"/>
      <c r="L49" s="111"/>
      <c r="M49" s="111"/>
    </row>
    <row r="50" spans="1:10" ht="77.25" customHeight="1">
      <c r="A50" s="142" t="s">
        <v>55</v>
      </c>
      <c r="B50" s="87">
        <v>916</v>
      </c>
      <c r="C50" s="8" t="s">
        <v>0</v>
      </c>
      <c r="D50" s="8" t="s">
        <v>54</v>
      </c>
      <c r="E50" s="33"/>
      <c r="F50" s="196"/>
      <c r="G50" s="203">
        <f>G51</f>
        <v>38.8</v>
      </c>
      <c r="H50" s="203">
        <v>38.8</v>
      </c>
      <c r="I50" s="203">
        <v>38.8</v>
      </c>
      <c r="J50" s="53"/>
    </row>
    <row r="51" spans="1:10" ht="95.25" customHeight="1">
      <c r="A51" s="44" t="s">
        <v>114</v>
      </c>
      <c r="B51" s="141">
        <v>916</v>
      </c>
      <c r="C51" s="8" t="s">
        <v>0</v>
      </c>
      <c r="D51" s="8" t="s">
        <v>54</v>
      </c>
      <c r="E51" s="33" t="s">
        <v>101</v>
      </c>
      <c r="F51" s="33"/>
      <c r="G51" s="203">
        <v>38.8</v>
      </c>
      <c r="H51" s="203">
        <v>38.8</v>
      </c>
      <c r="I51" s="203">
        <v>38.8</v>
      </c>
      <c r="J51" s="53"/>
    </row>
    <row r="52" spans="1:10" ht="121.5" customHeight="1">
      <c r="A52" s="140" t="s">
        <v>115</v>
      </c>
      <c r="B52" s="135">
        <v>916</v>
      </c>
      <c r="C52" s="43" t="s">
        <v>0</v>
      </c>
      <c r="D52" s="43" t="s">
        <v>54</v>
      </c>
      <c r="E52" s="6" t="s">
        <v>117</v>
      </c>
      <c r="F52" s="6"/>
      <c r="G52" s="201">
        <v>38.8</v>
      </c>
      <c r="H52" s="201">
        <v>38.8</v>
      </c>
      <c r="I52" s="201">
        <v>38.8</v>
      </c>
      <c r="J52" s="53"/>
    </row>
    <row r="53" spans="1:10" ht="46.5" customHeight="1">
      <c r="A53" s="45" t="s">
        <v>116</v>
      </c>
      <c r="B53" s="135">
        <v>916</v>
      </c>
      <c r="C53" s="43" t="s">
        <v>0</v>
      </c>
      <c r="D53" s="43" t="s">
        <v>54</v>
      </c>
      <c r="E53" s="6" t="s">
        <v>178</v>
      </c>
      <c r="F53" s="6"/>
      <c r="G53" s="201">
        <v>38.8</v>
      </c>
      <c r="H53" s="201">
        <v>38.8</v>
      </c>
      <c r="I53" s="201">
        <v>38.8</v>
      </c>
      <c r="J53" s="53"/>
    </row>
    <row r="54" spans="1:10" ht="15.75">
      <c r="A54" s="14" t="s">
        <v>42</v>
      </c>
      <c r="B54" s="83">
        <v>916</v>
      </c>
      <c r="C54" s="6" t="s">
        <v>0</v>
      </c>
      <c r="D54" s="6" t="s">
        <v>54</v>
      </c>
      <c r="E54" s="6" t="s">
        <v>178</v>
      </c>
      <c r="F54" s="6" t="s">
        <v>43</v>
      </c>
      <c r="G54" s="201">
        <v>38.8</v>
      </c>
      <c r="H54" s="201">
        <v>38.8</v>
      </c>
      <c r="I54" s="201">
        <v>38.8</v>
      </c>
      <c r="J54" s="53"/>
    </row>
    <row r="55" spans="1:10" ht="15.75">
      <c r="A55" s="14" t="s">
        <v>41</v>
      </c>
      <c r="B55" s="83">
        <v>916</v>
      </c>
      <c r="C55" s="6" t="s">
        <v>0</v>
      </c>
      <c r="D55" s="6" t="s">
        <v>54</v>
      </c>
      <c r="E55" s="6" t="s">
        <v>178</v>
      </c>
      <c r="F55" s="6" t="s">
        <v>30</v>
      </c>
      <c r="G55" s="201">
        <v>38.8</v>
      </c>
      <c r="H55" s="201">
        <v>38.8</v>
      </c>
      <c r="I55" s="208">
        <v>38.8</v>
      </c>
      <c r="J55" s="53"/>
    </row>
    <row r="56" spans="1:10" ht="15.75">
      <c r="A56" s="14" t="s">
        <v>163</v>
      </c>
      <c r="B56" s="193">
        <v>916</v>
      </c>
      <c r="C56" s="33" t="s">
        <v>0</v>
      </c>
      <c r="D56" s="192">
        <v>11</v>
      </c>
      <c r="E56" s="33"/>
      <c r="F56" s="33"/>
      <c r="G56" s="203">
        <f aca="true" t="shared" si="4" ref="G56:I60">G57</f>
        <v>5</v>
      </c>
      <c r="H56" s="203">
        <f t="shared" si="4"/>
        <v>1</v>
      </c>
      <c r="I56" s="211">
        <f t="shared" si="4"/>
        <v>1</v>
      </c>
      <c r="J56" s="53"/>
    </row>
    <row r="57" spans="1:10" ht="75">
      <c r="A57" s="44" t="s">
        <v>100</v>
      </c>
      <c r="B57" s="143">
        <v>916</v>
      </c>
      <c r="C57" s="33" t="s">
        <v>0</v>
      </c>
      <c r="D57" s="33" t="s">
        <v>5</v>
      </c>
      <c r="E57" s="33" t="s">
        <v>119</v>
      </c>
      <c r="F57" s="33"/>
      <c r="G57" s="203">
        <f t="shared" si="4"/>
        <v>5</v>
      </c>
      <c r="H57" s="203">
        <f t="shared" si="4"/>
        <v>1</v>
      </c>
      <c r="I57" s="211">
        <f t="shared" si="4"/>
        <v>1</v>
      </c>
      <c r="J57" s="53"/>
    </row>
    <row r="58" spans="1:10" ht="30">
      <c r="A58" s="44" t="s">
        <v>164</v>
      </c>
      <c r="B58" s="81">
        <v>916</v>
      </c>
      <c r="C58" s="8" t="s">
        <v>0</v>
      </c>
      <c r="D58" s="12" t="s">
        <v>5</v>
      </c>
      <c r="E58" s="33" t="s">
        <v>120</v>
      </c>
      <c r="F58" s="33"/>
      <c r="G58" s="200">
        <f t="shared" si="4"/>
        <v>5</v>
      </c>
      <c r="H58" s="200">
        <f t="shared" si="4"/>
        <v>1</v>
      </c>
      <c r="I58" s="212">
        <f t="shared" si="4"/>
        <v>1</v>
      </c>
      <c r="J58" s="50"/>
    </row>
    <row r="59" spans="1:10" ht="32.25" customHeight="1">
      <c r="A59" s="194" t="s">
        <v>118</v>
      </c>
      <c r="B59" s="136">
        <v>916</v>
      </c>
      <c r="C59" s="43" t="s">
        <v>0</v>
      </c>
      <c r="D59" s="19" t="s">
        <v>5</v>
      </c>
      <c r="E59" s="6" t="s">
        <v>179</v>
      </c>
      <c r="F59" s="38"/>
      <c r="G59" s="201">
        <f t="shared" si="4"/>
        <v>5</v>
      </c>
      <c r="H59" s="201">
        <f t="shared" si="4"/>
        <v>1</v>
      </c>
      <c r="I59" s="206">
        <f t="shared" si="4"/>
        <v>1</v>
      </c>
      <c r="J59" s="52"/>
    </row>
    <row r="60" spans="1:10" ht="15.75">
      <c r="A60" s="14" t="s">
        <v>41</v>
      </c>
      <c r="B60" s="91">
        <v>916</v>
      </c>
      <c r="C60" s="6" t="s">
        <v>0</v>
      </c>
      <c r="D60" s="13" t="s">
        <v>5</v>
      </c>
      <c r="E60" s="6" t="s">
        <v>179</v>
      </c>
      <c r="F60" s="6" t="s">
        <v>40</v>
      </c>
      <c r="G60" s="201">
        <f t="shared" si="4"/>
        <v>5</v>
      </c>
      <c r="H60" s="201">
        <f t="shared" si="4"/>
        <v>1</v>
      </c>
      <c r="I60" s="207">
        <f t="shared" si="4"/>
        <v>1</v>
      </c>
      <c r="J60" s="53"/>
    </row>
    <row r="61" spans="1:10" ht="15.75">
      <c r="A61" s="14" t="s">
        <v>33</v>
      </c>
      <c r="B61" s="91">
        <v>916</v>
      </c>
      <c r="C61" s="6" t="s">
        <v>0</v>
      </c>
      <c r="D61" s="13" t="s">
        <v>5</v>
      </c>
      <c r="E61" s="6" t="s">
        <v>179</v>
      </c>
      <c r="F61" s="6" t="s">
        <v>32</v>
      </c>
      <c r="G61" s="201">
        <v>5</v>
      </c>
      <c r="H61" s="201">
        <v>1</v>
      </c>
      <c r="I61" s="207">
        <v>1</v>
      </c>
      <c r="J61" s="53"/>
    </row>
    <row r="62" spans="1:10" ht="15.75">
      <c r="A62" s="114" t="s">
        <v>20</v>
      </c>
      <c r="B62" s="227">
        <v>916</v>
      </c>
      <c r="C62" s="113" t="s">
        <v>1</v>
      </c>
      <c r="D62" s="113"/>
      <c r="E62" s="115"/>
      <c r="F62" s="115"/>
      <c r="G62" s="198">
        <f aca="true" t="shared" si="5" ref="G62:I65">G63</f>
        <v>104.8</v>
      </c>
      <c r="H62" s="198">
        <f t="shared" si="5"/>
        <v>108.3</v>
      </c>
      <c r="I62" s="198">
        <f t="shared" si="5"/>
        <v>112.1</v>
      </c>
      <c r="J62" s="50"/>
    </row>
    <row r="63" spans="1:10" ht="54.75" customHeight="1">
      <c r="A63" s="32" t="s">
        <v>21</v>
      </c>
      <c r="B63" s="88">
        <v>916</v>
      </c>
      <c r="C63" s="62" t="s">
        <v>1</v>
      </c>
      <c r="D63" s="62" t="s">
        <v>7</v>
      </c>
      <c r="E63" s="65"/>
      <c r="F63" s="7"/>
      <c r="G63" s="199">
        <f t="shared" si="5"/>
        <v>104.8</v>
      </c>
      <c r="H63" s="199">
        <f t="shared" si="5"/>
        <v>108.3</v>
      </c>
      <c r="I63" s="199">
        <f t="shared" si="5"/>
        <v>112.1</v>
      </c>
      <c r="J63" s="50"/>
    </row>
    <row r="64" spans="1:10" ht="81" customHeight="1">
      <c r="A64" s="44" t="s">
        <v>100</v>
      </c>
      <c r="B64" s="89">
        <v>916</v>
      </c>
      <c r="C64" s="63" t="s">
        <v>1</v>
      </c>
      <c r="D64" s="63" t="s">
        <v>7</v>
      </c>
      <c r="E64" s="66" t="s">
        <v>101</v>
      </c>
      <c r="F64" s="5"/>
      <c r="G64" s="213">
        <f t="shared" si="5"/>
        <v>104.8</v>
      </c>
      <c r="H64" s="213">
        <f t="shared" si="5"/>
        <v>108.3</v>
      </c>
      <c r="I64" s="213">
        <f t="shared" si="5"/>
        <v>112.1</v>
      </c>
      <c r="J64" s="50"/>
    </row>
    <row r="65" spans="1:10" ht="59.25" customHeight="1">
      <c r="A65" s="159" t="s">
        <v>69</v>
      </c>
      <c r="B65" s="160">
        <v>916</v>
      </c>
      <c r="C65" s="64" t="s">
        <v>1</v>
      </c>
      <c r="D65" s="64" t="s">
        <v>7</v>
      </c>
      <c r="E65" s="161" t="s">
        <v>121</v>
      </c>
      <c r="F65" s="37"/>
      <c r="G65" s="214">
        <f t="shared" si="5"/>
        <v>104.8</v>
      </c>
      <c r="H65" s="214">
        <f t="shared" si="5"/>
        <v>108.3</v>
      </c>
      <c r="I65" s="214">
        <f t="shared" si="5"/>
        <v>112.1</v>
      </c>
      <c r="J65" s="51"/>
    </row>
    <row r="66" spans="1:10" ht="27.75" customHeight="1">
      <c r="A66" s="57" t="s">
        <v>123</v>
      </c>
      <c r="B66" s="79" t="s">
        <v>74</v>
      </c>
      <c r="C66" s="64" t="s">
        <v>1</v>
      </c>
      <c r="D66" s="64" t="s">
        <v>7</v>
      </c>
      <c r="E66" s="67" t="s">
        <v>122</v>
      </c>
      <c r="F66" s="37"/>
      <c r="G66" s="214">
        <f>SUM(G67,G71)</f>
        <v>104.8</v>
      </c>
      <c r="H66" s="214">
        <f>SUM(H67,H71)</f>
        <v>108.3</v>
      </c>
      <c r="I66" s="214">
        <f>SUM(I67,I71)</f>
        <v>112.1</v>
      </c>
      <c r="J66" s="52"/>
    </row>
    <row r="67" spans="1:10" ht="114" customHeight="1">
      <c r="A67" s="15" t="s">
        <v>44</v>
      </c>
      <c r="B67" s="79" t="s">
        <v>74</v>
      </c>
      <c r="C67" s="64" t="s">
        <v>1</v>
      </c>
      <c r="D67" s="64" t="s">
        <v>7</v>
      </c>
      <c r="E67" s="179" t="s">
        <v>122</v>
      </c>
      <c r="F67" s="37" t="s">
        <v>36</v>
      </c>
      <c r="G67" s="214">
        <f>G68</f>
        <v>101</v>
      </c>
      <c r="H67" s="214">
        <f>H68</f>
        <v>101</v>
      </c>
      <c r="I67" s="214">
        <f>I68</f>
        <v>101</v>
      </c>
      <c r="J67" s="52"/>
    </row>
    <row r="68" spans="1:10" ht="45.75" customHeight="1">
      <c r="A68" s="14" t="s">
        <v>45</v>
      </c>
      <c r="B68" s="91">
        <v>916</v>
      </c>
      <c r="C68" s="63" t="s">
        <v>1</v>
      </c>
      <c r="D68" s="63" t="s">
        <v>7</v>
      </c>
      <c r="E68" s="179" t="s">
        <v>122</v>
      </c>
      <c r="F68" s="5" t="s">
        <v>37</v>
      </c>
      <c r="G68" s="213">
        <f>SUM(G69,G70)</f>
        <v>101</v>
      </c>
      <c r="H68" s="213">
        <f>SUM(H69,H70)</f>
        <v>101</v>
      </c>
      <c r="I68" s="208">
        <f>SUM(I69,I70)</f>
        <v>101</v>
      </c>
      <c r="J68" s="53"/>
    </row>
    <row r="69" spans="1:10" ht="43.5" customHeight="1">
      <c r="A69" s="17" t="s">
        <v>56</v>
      </c>
      <c r="B69" s="84">
        <v>916</v>
      </c>
      <c r="C69" s="63" t="s">
        <v>1</v>
      </c>
      <c r="D69" s="63" t="s">
        <v>7</v>
      </c>
      <c r="E69" s="179" t="s">
        <v>122</v>
      </c>
      <c r="F69" s="5" t="s">
        <v>29</v>
      </c>
      <c r="G69" s="213">
        <v>77</v>
      </c>
      <c r="H69" s="213">
        <v>77</v>
      </c>
      <c r="I69" s="208">
        <v>77</v>
      </c>
      <c r="J69" s="53"/>
    </row>
    <row r="70" spans="1:10" ht="42.75" customHeight="1">
      <c r="A70" s="71" t="s">
        <v>70</v>
      </c>
      <c r="B70" s="92">
        <v>916</v>
      </c>
      <c r="C70" s="63" t="s">
        <v>1</v>
      </c>
      <c r="D70" s="63" t="s">
        <v>7</v>
      </c>
      <c r="E70" s="179" t="s">
        <v>122</v>
      </c>
      <c r="F70" s="5" t="s">
        <v>57</v>
      </c>
      <c r="G70" s="213">
        <v>24</v>
      </c>
      <c r="H70" s="213">
        <v>24</v>
      </c>
      <c r="I70" s="213">
        <v>24</v>
      </c>
      <c r="J70" s="53"/>
    </row>
    <row r="71" spans="1:10" ht="42" customHeight="1">
      <c r="A71" s="71" t="s">
        <v>46</v>
      </c>
      <c r="B71" s="78">
        <v>916</v>
      </c>
      <c r="C71" s="63" t="s">
        <v>1</v>
      </c>
      <c r="D71" s="63" t="s">
        <v>7</v>
      </c>
      <c r="E71" s="179" t="s">
        <v>122</v>
      </c>
      <c r="F71" s="5" t="s">
        <v>38</v>
      </c>
      <c r="G71" s="213">
        <f>G72</f>
        <v>3.8</v>
      </c>
      <c r="H71" s="213">
        <f>H72</f>
        <v>7.3</v>
      </c>
      <c r="I71" s="213">
        <v>11.1</v>
      </c>
      <c r="J71" s="53"/>
    </row>
    <row r="72" spans="1:10" ht="27" customHeight="1">
      <c r="A72" s="14" t="s">
        <v>72</v>
      </c>
      <c r="B72" s="85">
        <v>916</v>
      </c>
      <c r="C72" s="63" t="s">
        <v>1</v>
      </c>
      <c r="D72" s="63" t="s">
        <v>7</v>
      </c>
      <c r="E72" s="179" t="s">
        <v>122</v>
      </c>
      <c r="F72" s="5" t="s">
        <v>39</v>
      </c>
      <c r="G72" s="213">
        <f>G73</f>
        <v>3.8</v>
      </c>
      <c r="H72" s="213">
        <f>H73</f>
        <v>7.3</v>
      </c>
      <c r="I72" s="208">
        <v>11.1</v>
      </c>
      <c r="J72" s="53"/>
    </row>
    <row r="73" spans="1:10" ht="27" customHeight="1">
      <c r="A73" s="14" t="s">
        <v>48</v>
      </c>
      <c r="B73" s="85">
        <v>916</v>
      </c>
      <c r="C73" s="63" t="s">
        <v>1</v>
      </c>
      <c r="D73" s="63" t="s">
        <v>7</v>
      </c>
      <c r="E73" s="67" t="s">
        <v>122</v>
      </c>
      <c r="F73" s="5" t="s">
        <v>31</v>
      </c>
      <c r="G73" s="213">
        <v>3.8</v>
      </c>
      <c r="H73" s="213">
        <v>7.3</v>
      </c>
      <c r="I73" s="208">
        <v>11.1</v>
      </c>
      <c r="J73" s="53"/>
    </row>
    <row r="74" spans="1:10" ht="49.5" customHeight="1">
      <c r="A74" s="112" t="s">
        <v>23</v>
      </c>
      <c r="B74" s="112">
        <v>916</v>
      </c>
      <c r="C74" s="113" t="s">
        <v>7</v>
      </c>
      <c r="D74" s="113"/>
      <c r="E74" s="113"/>
      <c r="F74" s="113"/>
      <c r="G74" s="198">
        <f>SUM(G76,G86)</f>
        <v>142.15</v>
      </c>
      <c r="H74" s="198">
        <f>SUM(H76,H86)</f>
        <v>161</v>
      </c>
      <c r="I74" s="198">
        <f>SUM(I76,I86)</f>
        <v>128.51</v>
      </c>
      <c r="J74" s="50"/>
    </row>
    <row r="75" spans="1:10" ht="61.5" customHeight="1">
      <c r="A75" s="110" t="s">
        <v>197</v>
      </c>
      <c r="B75" s="80">
        <v>916</v>
      </c>
      <c r="C75" s="7" t="s">
        <v>7</v>
      </c>
      <c r="D75" s="7" t="s">
        <v>6</v>
      </c>
      <c r="E75" s="5"/>
      <c r="F75" s="5"/>
      <c r="G75" s="199">
        <f aca="true" t="shared" si="6" ref="G75:I76">G76</f>
        <v>137.15</v>
      </c>
      <c r="H75" s="199">
        <f t="shared" si="6"/>
        <v>160</v>
      </c>
      <c r="I75" s="199">
        <f t="shared" si="6"/>
        <v>127.51</v>
      </c>
      <c r="J75" s="53"/>
    </row>
    <row r="76" spans="1:10" ht="62.25" customHeight="1">
      <c r="A76" s="110" t="s">
        <v>196</v>
      </c>
      <c r="B76" s="93">
        <v>916</v>
      </c>
      <c r="C76" s="34" t="s">
        <v>7</v>
      </c>
      <c r="D76" s="34" t="s">
        <v>6</v>
      </c>
      <c r="E76" s="34" t="s">
        <v>124</v>
      </c>
      <c r="F76" s="34"/>
      <c r="G76" s="205">
        <f t="shared" si="6"/>
        <v>137.15</v>
      </c>
      <c r="H76" s="205">
        <f t="shared" si="6"/>
        <v>160</v>
      </c>
      <c r="I76" s="205">
        <f t="shared" si="6"/>
        <v>127.51</v>
      </c>
      <c r="J76" s="51"/>
    </row>
    <row r="77" spans="1:10" ht="60">
      <c r="A77" s="162" t="s">
        <v>125</v>
      </c>
      <c r="B77" s="163">
        <v>916</v>
      </c>
      <c r="C77" s="38" t="s">
        <v>7</v>
      </c>
      <c r="D77" s="38" t="s">
        <v>6</v>
      </c>
      <c r="E77" s="38" t="s">
        <v>126</v>
      </c>
      <c r="F77" s="38"/>
      <c r="G77" s="215">
        <f>SUM(G78,G82)</f>
        <v>137.15</v>
      </c>
      <c r="H77" s="215">
        <f>SUM(H78,H82)</f>
        <v>160</v>
      </c>
      <c r="I77" s="215">
        <f>SUM(I78,I82)</f>
        <v>127.51</v>
      </c>
      <c r="J77" s="51"/>
    </row>
    <row r="78" spans="1:10" ht="75">
      <c r="A78" s="29" t="s">
        <v>127</v>
      </c>
      <c r="B78" s="163">
        <v>916</v>
      </c>
      <c r="C78" s="38" t="s">
        <v>7</v>
      </c>
      <c r="D78" s="38" t="s">
        <v>6</v>
      </c>
      <c r="E78" s="38" t="s">
        <v>180</v>
      </c>
      <c r="F78" s="38"/>
      <c r="G78" s="215">
        <f aca="true" t="shared" si="7" ref="G78:I80">G79</f>
        <v>132.15</v>
      </c>
      <c r="H78" s="215">
        <f t="shared" si="7"/>
        <v>150</v>
      </c>
      <c r="I78" s="215">
        <f t="shared" si="7"/>
        <v>122.51</v>
      </c>
      <c r="J78" s="51"/>
    </row>
    <row r="79" spans="1:10" ht="54.75" customHeight="1">
      <c r="A79" s="29" t="s">
        <v>160</v>
      </c>
      <c r="B79" s="85">
        <v>916</v>
      </c>
      <c r="C79" s="6" t="s">
        <v>7</v>
      </c>
      <c r="D79" s="6" t="s">
        <v>6</v>
      </c>
      <c r="E79" s="43" t="s">
        <v>180</v>
      </c>
      <c r="F79" s="43" t="s">
        <v>130</v>
      </c>
      <c r="G79" s="216">
        <f t="shared" si="7"/>
        <v>132.15</v>
      </c>
      <c r="H79" s="216">
        <f t="shared" si="7"/>
        <v>150</v>
      </c>
      <c r="I79" s="216">
        <f t="shared" si="7"/>
        <v>122.51</v>
      </c>
      <c r="J79" s="51"/>
    </row>
    <row r="80" spans="1:10" ht="51" customHeight="1">
      <c r="A80" s="180" t="s">
        <v>129</v>
      </c>
      <c r="B80" s="85">
        <v>916</v>
      </c>
      <c r="C80" s="6" t="s">
        <v>7</v>
      </c>
      <c r="D80" s="6" t="s">
        <v>6</v>
      </c>
      <c r="E80" s="38" t="s">
        <v>181</v>
      </c>
      <c r="F80" s="43" t="s">
        <v>131</v>
      </c>
      <c r="G80" s="216">
        <f t="shared" si="7"/>
        <v>132.15</v>
      </c>
      <c r="H80" s="216">
        <f t="shared" si="7"/>
        <v>150</v>
      </c>
      <c r="I80" s="208">
        <f t="shared" si="7"/>
        <v>122.51</v>
      </c>
      <c r="J80" s="51"/>
    </row>
    <row r="81" spans="1:10" ht="50.25" customHeight="1">
      <c r="A81" s="164" t="s">
        <v>132</v>
      </c>
      <c r="B81" s="85">
        <v>916</v>
      </c>
      <c r="C81" s="6" t="s">
        <v>7</v>
      </c>
      <c r="D81" s="6" t="s">
        <v>6</v>
      </c>
      <c r="E81" s="38" t="s">
        <v>181</v>
      </c>
      <c r="F81" s="43" t="s">
        <v>133</v>
      </c>
      <c r="G81" s="216">
        <v>132.15</v>
      </c>
      <c r="H81" s="216">
        <v>150</v>
      </c>
      <c r="I81" s="208">
        <v>122.51</v>
      </c>
      <c r="J81" s="51"/>
    </row>
    <row r="82" spans="1:10" ht="50.25" customHeight="1">
      <c r="A82" s="29" t="s">
        <v>128</v>
      </c>
      <c r="B82" s="85">
        <v>916</v>
      </c>
      <c r="C82" s="6" t="s">
        <v>7</v>
      </c>
      <c r="D82" s="6" t="s">
        <v>6</v>
      </c>
      <c r="E82" s="38" t="s">
        <v>182</v>
      </c>
      <c r="F82" s="43"/>
      <c r="G82" s="216">
        <f>G83</f>
        <v>5</v>
      </c>
      <c r="H82" s="216">
        <v>10</v>
      </c>
      <c r="I82" s="208">
        <f>I83</f>
        <v>5</v>
      </c>
      <c r="J82" s="51"/>
    </row>
    <row r="83" spans="1:10" ht="50.25" customHeight="1">
      <c r="A83" s="71" t="s">
        <v>46</v>
      </c>
      <c r="B83" s="85">
        <v>916</v>
      </c>
      <c r="C83" s="6" t="s">
        <v>7</v>
      </c>
      <c r="D83" s="6" t="s">
        <v>6</v>
      </c>
      <c r="E83" s="38" t="s">
        <v>182</v>
      </c>
      <c r="F83" s="43" t="s">
        <v>38</v>
      </c>
      <c r="G83" s="216">
        <f>G84</f>
        <v>5</v>
      </c>
      <c r="H83" s="216">
        <f>H84</f>
        <v>10</v>
      </c>
      <c r="I83" s="208">
        <f>I84</f>
        <v>5</v>
      </c>
      <c r="J83" s="51"/>
    </row>
    <row r="84" spans="1:10" ht="50.25" customHeight="1">
      <c r="A84" s="14" t="s">
        <v>47</v>
      </c>
      <c r="B84" s="85">
        <v>916</v>
      </c>
      <c r="C84" s="6" t="s">
        <v>7</v>
      </c>
      <c r="D84" s="6" t="s">
        <v>6</v>
      </c>
      <c r="E84" s="38" t="s">
        <v>182</v>
      </c>
      <c r="F84" s="43" t="s">
        <v>39</v>
      </c>
      <c r="G84" s="216">
        <f>G85</f>
        <v>5</v>
      </c>
      <c r="H84" s="216">
        <f>H85</f>
        <v>10</v>
      </c>
      <c r="I84" s="208">
        <f>I85</f>
        <v>5</v>
      </c>
      <c r="J84" s="51"/>
    </row>
    <row r="85" spans="1:10" ht="50.25" customHeight="1">
      <c r="A85" s="22" t="s">
        <v>48</v>
      </c>
      <c r="B85" s="85">
        <v>916</v>
      </c>
      <c r="C85" s="6" t="s">
        <v>7</v>
      </c>
      <c r="D85" s="6" t="s">
        <v>6</v>
      </c>
      <c r="E85" s="38" t="s">
        <v>182</v>
      </c>
      <c r="F85" s="43" t="s">
        <v>31</v>
      </c>
      <c r="G85" s="216">
        <v>5</v>
      </c>
      <c r="H85" s="216">
        <v>10</v>
      </c>
      <c r="I85" s="208">
        <v>5</v>
      </c>
      <c r="J85" s="51"/>
    </row>
    <row r="86" spans="1:10" ht="43.5">
      <c r="A86" s="152" t="s">
        <v>91</v>
      </c>
      <c r="B86" s="94">
        <v>916</v>
      </c>
      <c r="C86" s="27" t="s">
        <v>7</v>
      </c>
      <c r="D86" s="27" t="s">
        <v>65</v>
      </c>
      <c r="E86" s="21"/>
      <c r="F86" s="24"/>
      <c r="G86" s="204">
        <f aca="true" t="shared" si="8" ref="G86:I91">G87</f>
        <v>5</v>
      </c>
      <c r="H86" s="204">
        <f t="shared" si="8"/>
        <v>1</v>
      </c>
      <c r="I86" s="204">
        <f t="shared" si="8"/>
        <v>1</v>
      </c>
      <c r="J86" s="53"/>
    </row>
    <row r="87" spans="1:10" ht="75">
      <c r="A87" s="73" t="s">
        <v>136</v>
      </c>
      <c r="B87" s="143">
        <v>916</v>
      </c>
      <c r="C87" s="33" t="s">
        <v>7</v>
      </c>
      <c r="D87" s="33" t="s">
        <v>65</v>
      </c>
      <c r="E87" s="8" t="s">
        <v>134</v>
      </c>
      <c r="F87" s="33"/>
      <c r="G87" s="203">
        <f t="shared" si="8"/>
        <v>5</v>
      </c>
      <c r="H87" s="203">
        <f t="shared" si="8"/>
        <v>1</v>
      </c>
      <c r="I87" s="203">
        <f t="shared" si="8"/>
        <v>1</v>
      </c>
      <c r="J87" s="53"/>
    </row>
    <row r="88" spans="1:10" ht="57">
      <c r="A88" s="142" t="s">
        <v>137</v>
      </c>
      <c r="B88" s="143">
        <v>916</v>
      </c>
      <c r="C88" s="33" t="s">
        <v>7</v>
      </c>
      <c r="D88" s="33" t="s">
        <v>65</v>
      </c>
      <c r="E88" s="8" t="s">
        <v>135</v>
      </c>
      <c r="F88" s="33"/>
      <c r="G88" s="203">
        <f t="shared" si="8"/>
        <v>5</v>
      </c>
      <c r="H88" s="203">
        <f t="shared" si="8"/>
        <v>1</v>
      </c>
      <c r="I88" s="203">
        <f t="shared" si="8"/>
        <v>1</v>
      </c>
      <c r="J88" s="53"/>
    </row>
    <row r="89" spans="1:10" ht="33" customHeight="1">
      <c r="A89" s="58" t="s">
        <v>138</v>
      </c>
      <c r="B89" s="85">
        <v>916</v>
      </c>
      <c r="C89" s="6" t="s">
        <v>7</v>
      </c>
      <c r="D89" s="6" t="s">
        <v>65</v>
      </c>
      <c r="E89" s="43" t="s">
        <v>183</v>
      </c>
      <c r="F89" s="6"/>
      <c r="G89" s="201">
        <f t="shared" si="8"/>
        <v>5</v>
      </c>
      <c r="H89" s="201">
        <f t="shared" si="8"/>
        <v>1</v>
      </c>
      <c r="I89" s="201">
        <f t="shared" si="8"/>
        <v>1</v>
      </c>
      <c r="J89" s="53"/>
    </row>
    <row r="90" spans="1:10" ht="30">
      <c r="A90" s="58" t="s">
        <v>46</v>
      </c>
      <c r="B90" s="85">
        <v>916</v>
      </c>
      <c r="C90" s="6" t="s">
        <v>7</v>
      </c>
      <c r="D90" s="6" t="s">
        <v>65</v>
      </c>
      <c r="E90" s="43" t="s">
        <v>183</v>
      </c>
      <c r="F90" s="6" t="s">
        <v>38</v>
      </c>
      <c r="G90" s="201">
        <f t="shared" si="8"/>
        <v>5</v>
      </c>
      <c r="H90" s="201">
        <f t="shared" si="8"/>
        <v>1</v>
      </c>
      <c r="I90" s="201">
        <f t="shared" si="8"/>
        <v>1</v>
      </c>
      <c r="J90" s="53"/>
    </row>
    <row r="91" spans="1:10" ht="45">
      <c r="A91" s="14" t="s">
        <v>47</v>
      </c>
      <c r="B91" s="85">
        <v>916</v>
      </c>
      <c r="C91" s="6" t="s">
        <v>7</v>
      </c>
      <c r="D91" s="6" t="s">
        <v>65</v>
      </c>
      <c r="E91" s="43" t="s">
        <v>183</v>
      </c>
      <c r="F91" s="6" t="s">
        <v>39</v>
      </c>
      <c r="G91" s="201">
        <f t="shared" si="8"/>
        <v>5</v>
      </c>
      <c r="H91" s="201">
        <f t="shared" si="8"/>
        <v>1</v>
      </c>
      <c r="I91" s="208">
        <f t="shared" si="8"/>
        <v>1</v>
      </c>
      <c r="J91" s="53"/>
    </row>
    <row r="92" spans="1:10" ht="45">
      <c r="A92" s="14" t="s">
        <v>48</v>
      </c>
      <c r="B92" s="98">
        <v>916</v>
      </c>
      <c r="C92" s="6" t="s">
        <v>7</v>
      </c>
      <c r="D92" s="6" t="s">
        <v>65</v>
      </c>
      <c r="E92" s="43" t="s">
        <v>183</v>
      </c>
      <c r="F92" s="6" t="s">
        <v>31</v>
      </c>
      <c r="G92" s="201">
        <v>5</v>
      </c>
      <c r="H92" s="201">
        <v>1</v>
      </c>
      <c r="I92" s="208">
        <v>1</v>
      </c>
      <c r="J92" s="53"/>
    </row>
    <row r="93" spans="1:10" ht="15.75">
      <c r="A93" s="116" t="s">
        <v>73</v>
      </c>
      <c r="B93" s="117">
        <v>916</v>
      </c>
      <c r="C93" s="118" t="s">
        <v>2</v>
      </c>
      <c r="D93" s="118"/>
      <c r="E93" s="119"/>
      <c r="F93" s="118"/>
      <c r="G93" s="217">
        <f>SUM(G94,G113)</f>
        <v>412.75</v>
      </c>
      <c r="H93" s="217">
        <f>SUM(H94,H113)</f>
        <v>422.68</v>
      </c>
      <c r="I93" s="198">
        <f>I94+I113</f>
        <v>1042.98</v>
      </c>
      <c r="J93" s="53"/>
    </row>
    <row r="94" spans="1:10" ht="28.5">
      <c r="A94" s="72" t="s">
        <v>94</v>
      </c>
      <c r="B94" s="95">
        <v>916</v>
      </c>
      <c r="C94" s="33" t="s">
        <v>2</v>
      </c>
      <c r="D94" s="33" t="s">
        <v>34</v>
      </c>
      <c r="E94" s="34"/>
      <c r="F94" s="33"/>
      <c r="G94" s="203">
        <f>G95</f>
        <v>411.75</v>
      </c>
      <c r="H94" s="203">
        <f>H95</f>
        <v>421.68</v>
      </c>
      <c r="I94" s="203">
        <f>I95</f>
        <v>423.88</v>
      </c>
      <c r="J94" s="53"/>
    </row>
    <row r="95" spans="1:10" ht="75">
      <c r="A95" s="44" t="s">
        <v>100</v>
      </c>
      <c r="B95" s="165">
        <v>916</v>
      </c>
      <c r="C95" s="21" t="s">
        <v>2</v>
      </c>
      <c r="D95" s="21" t="s">
        <v>34</v>
      </c>
      <c r="E95" s="145" t="s">
        <v>101</v>
      </c>
      <c r="F95" s="21"/>
      <c r="G95" s="210">
        <f>SUM(G96,G102)</f>
        <v>411.75</v>
      </c>
      <c r="H95" s="210">
        <f>SUM(H96,H102)</f>
        <v>421.68</v>
      </c>
      <c r="I95" s="210">
        <f>SUM(I96,I102)</f>
        <v>423.88</v>
      </c>
      <c r="J95" s="50"/>
    </row>
    <row r="96" spans="1:10" ht="31.5" customHeight="1">
      <c r="A96" s="190" t="s">
        <v>141</v>
      </c>
      <c r="B96" s="165">
        <v>916</v>
      </c>
      <c r="C96" s="21" t="s">
        <v>2</v>
      </c>
      <c r="D96" s="21" t="s">
        <v>34</v>
      </c>
      <c r="E96" s="145" t="s">
        <v>142</v>
      </c>
      <c r="F96" s="21"/>
      <c r="G96" s="210">
        <f aca="true" t="shared" si="9" ref="G96:I98">G97</f>
        <v>165</v>
      </c>
      <c r="H96" s="210">
        <f t="shared" si="9"/>
        <v>165</v>
      </c>
      <c r="I96" s="210">
        <f t="shared" si="9"/>
        <v>165</v>
      </c>
      <c r="J96" s="50"/>
    </row>
    <row r="97" spans="1:10" ht="15.75">
      <c r="A97" s="166" t="s">
        <v>53</v>
      </c>
      <c r="B97" s="191">
        <v>916</v>
      </c>
      <c r="C97" s="23" t="s">
        <v>2</v>
      </c>
      <c r="D97" s="23" t="s">
        <v>34</v>
      </c>
      <c r="E97" s="68" t="s">
        <v>184</v>
      </c>
      <c r="F97" s="23"/>
      <c r="G97" s="218">
        <f t="shared" si="9"/>
        <v>165</v>
      </c>
      <c r="H97" s="218">
        <f t="shared" si="9"/>
        <v>165</v>
      </c>
      <c r="I97" s="218">
        <f t="shared" si="9"/>
        <v>165</v>
      </c>
      <c r="J97" s="50"/>
    </row>
    <row r="98" spans="1:10" ht="30">
      <c r="A98" s="22" t="s">
        <v>46</v>
      </c>
      <c r="B98" s="191">
        <v>916</v>
      </c>
      <c r="C98" s="23" t="s">
        <v>2</v>
      </c>
      <c r="D98" s="23" t="s">
        <v>34</v>
      </c>
      <c r="E98" s="68" t="s">
        <v>184</v>
      </c>
      <c r="F98" s="23" t="s">
        <v>38</v>
      </c>
      <c r="G98" s="218">
        <f t="shared" si="9"/>
        <v>165</v>
      </c>
      <c r="H98" s="218">
        <f t="shared" si="9"/>
        <v>165</v>
      </c>
      <c r="I98" s="218">
        <f t="shared" si="9"/>
        <v>165</v>
      </c>
      <c r="J98" s="50"/>
    </row>
    <row r="99" spans="1:10" ht="45">
      <c r="A99" s="22" t="s">
        <v>47</v>
      </c>
      <c r="B99" s="191">
        <v>916</v>
      </c>
      <c r="C99" s="23" t="s">
        <v>2</v>
      </c>
      <c r="D99" s="23" t="s">
        <v>34</v>
      </c>
      <c r="E99" s="68" t="s">
        <v>184</v>
      </c>
      <c r="F99" s="23" t="s">
        <v>39</v>
      </c>
      <c r="G99" s="218">
        <f>SUM(G100,G101)</f>
        <v>165</v>
      </c>
      <c r="H99" s="218">
        <f>SUM(H100,H101)</f>
        <v>165</v>
      </c>
      <c r="I99" s="218">
        <f>SUM(I100,I101)</f>
        <v>165</v>
      </c>
      <c r="J99" s="50"/>
    </row>
    <row r="100" spans="1:10" ht="45">
      <c r="A100" s="22" t="s">
        <v>48</v>
      </c>
      <c r="B100" s="191">
        <v>916</v>
      </c>
      <c r="C100" s="23" t="s">
        <v>2</v>
      </c>
      <c r="D100" s="23" t="s">
        <v>34</v>
      </c>
      <c r="E100" s="68" t="s">
        <v>184</v>
      </c>
      <c r="F100" s="23" t="s">
        <v>31</v>
      </c>
      <c r="G100" s="218">
        <v>45</v>
      </c>
      <c r="H100" s="218">
        <v>45</v>
      </c>
      <c r="I100" s="218">
        <v>45</v>
      </c>
      <c r="J100" s="50"/>
    </row>
    <row r="101" spans="1:10" ht="15.75">
      <c r="A101" s="22" t="s">
        <v>171</v>
      </c>
      <c r="B101" s="191">
        <v>916</v>
      </c>
      <c r="C101" s="23" t="s">
        <v>2</v>
      </c>
      <c r="D101" s="23" t="s">
        <v>34</v>
      </c>
      <c r="E101" s="68" t="s">
        <v>184</v>
      </c>
      <c r="F101" s="23" t="s">
        <v>172</v>
      </c>
      <c r="G101" s="218">
        <v>120</v>
      </c>
      <c r="H101" s="218">
        <v>120</v>
      </c>
      <c r="I101" s="218">
        <v>120</v>
      </c>
      <c r="J101" s="50"/>
    </row>
    <row r="102" spans="1:10" ht="48" customHeight="1">
      <c r="A102" s="181" t="s">
        <v>165</v>
      </c>
      <c r="B102" s="138">
        <v>916</v>
      </c>
      <c r="C102" s="27" t="s">
        <v>2</v>
      </c>
      <c r="D102" s="27" t="s">
        <v>34</v>
      </c>
      <c r="E102" s="144" t="s">
        <v>140</v>
      </c>
      <c r="F102" s="27"/>
      <c r="G102" s="204">
        <f aca="true" t="shared" si="10" ref="G102:I105">G103</f>
        <v>246.75</v>
      </c>
      <c r="H102" s="204">
        <f t="shared" si="10"/>
        <v>256.68</v>
      </c>
      <c r="I102" s="204">
        <f t="shared" si="10"/>
        <v>258.88</v>
      </c>
      <c r="J102" s="55"/>
    </row>
    <row r="103" spans="1:10" ht="31.5" customHeight="1">
      <c r="A103" s="195" t="s">
        <v>139</v>
      </c>
      <c r="B103" s="167">
        <v>916</v>
      </c>
      <c r="C103" s="23" t="s">
        <v>2</v>
      </c>
      <c r="D103" s="23" t="s">
        <v>34</v>
      </c>
      <c r="E103" s="68" t="s">
        <v>185</v>
      </c>
      <c r="F103" s="23"/>
      <c r="G103" s="218">
        <f t="shared" si="10"/>
        <v>246.75</v>
      </c>
      <c r="H103" s="218">
        <f t="shared" si="10"/>
        <v>256.68</v>
      </c>
      <c r="I103" s="218">
        <f t="shared" si="10"/>
        <v>258.88</v>
      </c>
      <c r="J103" s="55"/>
    </row>
    <row r="104" spans="1:10" ht="30">
      <c r="A104" s="22" t="s">
        <v>46</v>
      </c>
      <c r="B104" s="96">
        <v>916</v>
      </c>
      <c r="C104" s="19" t="s">
        <v>2</v>
      </c>
      <c r="D104" s="19" t="s">
        <v>34</v>
      </c>
      <c r="E104" s="68" t="s">
        <v>186</v>
      </c>
      <c r="F104" s="19" t="s">
        <v>38</v>
      </c>
      <c r="G104" s="208">
        <f t="shared" si="10"/>
        <v>246.75</v>
      </c>
      <c r="H104" s="208">
        <f t="shared" si="10"/>
        <v>256.68</v>
      </c>
      <c r="I104" s="208">
        <f t="shared" si="10"/>
        <v>258.88</v>
      </c>
      <c r="J104" s="55"/>
    </row>
    <row r="105" spans="1:10" ht="45">
      <c r="A105" s="22" t="s">
        <v>47</v>
      </c>
      <c r="B105" s="96">
        <v>916</v>
      </c>
      <c r="C105" s="19" t="s">
        <v>2</v>
      </c>
      <c r="D105" s="19" t="s">
        <v>34</v>
      </c>
      <c r="E105" s="68" t="s">
        <v>186</v>
      </c>
      <c r="F105" s="19" t="s">
        <v>39</v>
      </c>
      <c r="G105" s="208">
        <f t="shared" si="10"/>
        <v>246.75</v>
      </c>
      <c r="H105" s="208">
        <f t="shared" si="10"/>
        <v>256.68</v>
      </c>
      <c r="I105" s="208">
        <f t="shared" si="10"/>
        <v>258.88</v>
      </c>
      <c r="J105" s="55"/>
    </row>
    <row r="106" spans="1:10" ht="45">
      <c r="A106" s="22" t="s">
        <v>48</v>
      </c>
      <c r="B106" s="96">
        <v>916</v>
      </c>
      <c r="C106" s="19" t="s">
        <v>2</v>
      </c>
      <c r="D106" s="19" t="s">
        <v>34</v>
      </c>
      <c r="E106" s="68" t="s">
        <v>186</v>
      </c>
      <c r="F106" s="19" t="s">
        <v>31</v>
      </c>
      <c r="G106" s="208">
        <v>246.75</v>
      </c>
      <c r="H106" s="208">
        <v>256.68</v>
      </c>
      <c r="I106" s="208">
        <v>258.88</v>
      </c>
      <c r="J106" s="55"/>
    </row>
    <row r="107" spans="1:10" ht="45" hidden="1">
      <c r="A107" s="22" t="s">
        <v>48</v>
      </c>
      <c r="B107" s="97"/>
      <c r="C107" s="25" t="s">
        <v>2</v>
      </c>
      <c r="D107" s="25" t="s">
        <v>35</v>
      </c>
      <c r="E107" s="25" t="s">
        <v>62</v>
      </c>
      <c r="F107" s="25"/>
      <c r="G107" s="219">
        <f>G112</f>
        <v>1</v>
      </c>
      <c r="H107" s="219">
        <f>H112</f>
        <v>1</v>
      </c>
      <c r="I107" s="220">
        <f>I112</f>
        <v>1</v>
      </c>
      <c r="J107" s="56"/>
    </row>
    <row r="108" spans="1:10" ht="75" hidden="1">
      <c r="A108" s="59" t="s">
        <v>59</v>
      </c>
      <c r="B108" s="98"/>
      <c r="C108" s="19" t="s">
        <v>2</v>
      </c>
      <c r="D108" s="19" t="s">
        <v>35</v>
      </c>
      <c r="E108" s="19" t="s">
        <v>63</v>
      </c>
      <c r="F108" s="19"/>
      <c r="G108" s="208">
        <f>G112</f>
        <v>1</v>
      </c>
      <c r="H108" s="208">
        <f>H112</f>
        <v>1</v>
      </c>
      <c r="I108" s="221">
        <f>I112</f>
        <v>1</v>
      </c>
      <c r="J108" s="56"/>
    </row>
    <row r="109" spans="1:10" ht="60" hidden="1">
      <c r="A109" s="60" t="s">
        <v>60</v>
      </c>
      <c r="B109" s="90"/>
      <c r="C109" s="19" t="s">
        <v>2</v>
      </c>
      <c r="D109" s="19" t="s">
        <v>35</v>
      </c>
      <c r="E109" s="19" t="s">
        <v>64</v>
      </c>
      <c r="F109" s="19"/>
      <c r="G109" s="208">
        <f>G112</f>
        <v>1</v>
      </c>
      <c r="H109" s="208">
        <f>H112</f>
        <v>1</v>
      </c>
      <c r="I109" s="221">
        <f>I112</f>
        <v>1</v>
      </c>
      <c r="J109" s="56"/>
    </row>
    <row r="110" spans="1:10" ht="45" hidden="1">
      <c r="A110" s="57" t="s">
        <v>61</v>
      </c>
      <c r="B110" s="96"/>
      <c r="C110" s="19" t="s">
        <v>2</v>
      </c>
      <c r="D110" s="19" t="s">
        <v>35</v>
      </c>
      <c r="E110" s="19" t="s">
        <v>64</v>
      </c>
      <c r="F110" s="19" t="s">
        <v>38</v>
      </c>
      <c r="G110" s="208">
        <f>G112</f>
        <v>1</v>
      </c>
      <c r="H110" s="208">
        <f>H112</f>
        <v>1</v>
      </c>
      <c r="I110" s="221">
        <f>I112</f>
        <v>1</v>
      </c>
      <c r="J110" s="56"/>
    </row>
    <row r="111" spans="1:10" ht="30" hidden="1">
      <c r="A111" s="22" t="s">
        <v>46</v>
      </c>
      <c r="B111" s="96"/>
      <c r="C111" s="19" t="s">
        <v>2</v>
      </c>
      <c r="D111" s="19" t="s">
        <v>35</v>
      </c>
      <c r="E111" s="19" t="s">
        <v>64</v>
      </c>
      <c r="F111" s="19" t="s">
        <v>39</v>
      </c>
      <c r="G111" s="208">
        <f>G112</f>
        <v>1</v>
      </c>
      <c r="H111" s="208">
        <f>H112</f>
        <v>1</v>
      </c>
      <c r="I111" s="221">
        <f>I112</f>
        <v>1</v>
      </c>
      <c r="J111" s="56"/>
    </row>
    <row r="112" spans="1:10" ht="45" hidden="1">
      <c r="A112" s="22" t="s">
        <v>47</v>
      </c>
      <c r="B112" s="96"/>
      <c r="C112" s="19" t="s">
        <v>2</v>
      </c>
      <c r="D112" s="19" t="s">
        <v>35</v>
      </c>
      <c r="E112" s="19" t="s">
        <v>64</v>
      </c>
      <c r="F112" s="19" t="s">
        <v>31</v>
      </c>
      <c r="G112" s="208">
        <v>1</v>
      </c>
      <c r="H112" s="208">
        <v>1</v>
      </c>
      <c r="I112" s="221">
        <v>1</v>
      </c>
      <c r="J112" s="56"/>
    </row>
    <row r="113" spans="1:10" ht="29.25">
      <c r="A113" s="137" t="s">
        <v>93</v>
      </c>
      <c r="B113" s="94">
        <v>916</v>
      </c>
      <c r="C113" s="21" t="s">
        <v>2</v>
      </c>
      <c r="D113" s="21" t="s">
        <v>35</v>
      </c>
      <c r="E113" s="21"/>
      <c r="F113" s="21"/>
      <c r="G113" s="210">
        <f>G114</f>
        <v>1</v>
      </c>
      <c r="H113" s="210">
        <f>H114</f>
        <v>1</v>
      </c>
      <c r="I113" s="222">
        <f>I114+I120</f>
        <v>619.1</v>
      </c>
      <c r="J113" s="56"/>
    </row>
    <row r="114" spans="1:10" ht="97.5" customHeight="1">
      <c r="A114" s="137" t="s">
        <v>166</v>
      </c>
      <c r="B114" s="94">
        <v>916</v>
      </c>
      <c r="C114" s="21" t="s">
        <v>2</v>
      </c>
      <c r="D114" s="21" t="s">
        <v>35</v>
      </c>
      <c r="E114" s="230" t="s">
        <v>144</v>
      </c>
      <c r="F114" s="21"/>
      <c r="G114" s="210">
        <f>SUM(G115,G120)</f>
        <v>1</v>
      </c>
      <c r="H114" s="210">
        <f>SUM(H115,H120)</f>
        <v>1</v>
      </c>
      <c r="I114" s="222">
        <v>1</v>
      </c>
      <c r="J114" s="56"/>
    </row>
    <row r="115" spans="1:10" ht="60">
      <c r="A115" s="166" t="s">
        <v>143</v>
      </c>
      <c r="B115" s="96">
        <v>916</v>
      </c>
      <c r="C115" s="19" t="s">
        <v>2</v>
      </c>
      <c r="D115" s="19" t="s">
        <v>35</v>
      </c>
      <c r="E115" s="23" t="s">
        <v>210</v>
      </c>
      <c r="F115" s="21"/>
      <c r="G115" s="218">
        <f>SUM(G116,G120)</f>
        <v>1</v>
      </c>
      <c r="H115" s="218">
        <f>SUM(H116,H120)</f>
        <v>1</v>
      </c>
      <c r="I115" s="223">
        <v>1</v>
      </c>
      <c r="J115" s="56"/>
    </row>
    <row r="116" spans="1:10" ht="35.25" customHeight="1">
      <c r="A116" s="189" t="s">
        <v>158</v>
      </c>
      <c r="B116" s="96">
        <v>916</v>
      </c>
      <c r="C116" s="19" t="s">
        <v>2</v>
      </c>
      <c r="D116" s="19" t="s">
        <v>35</v>
      </c>
      <c r="E116" s="23" t="s">
        <v>211</v>
      </c>
      <c r="F116" s="21"/>
      <c r="G116" s="218">
        <f>G119</f>
        <v>1</v>
      </c>
      <c r="H116" s="218">
        <f>H119</f>
        <v>1</v>
      </c>
      <c r="I116" s="223">
        <f>I119</f>
        <v>1</v>
      </c>
      <c r="J116" s="56"/>
    </row>
    <row r="117" spans="1:10" ht="35.25" customHeight="1">
      <c r="A117" s="22" t="s">
        <v>46</v>
      </c>
      <c r="B117" s="96">
        <v>916</v>
      </c>
      <c r="C117" s="19" t="s">
        <v>2</v>
      </c>
      <c r="D117" s="19" t="s">
        <v>35</v>
      </c>
      <c r="E117" s="23" t="s">
        <v>211</v>
      </c>
      <c r="F117" s="23" t="s">
        <v>38</v>
      </c>
      <c r="G117" s="218">
        <f>G119</f>
        <v>1</v>
      </c>
      <c r="H117" s="218">
        <f>H119</f>
        <v>1</v>
      </c>
      <c r="I117" s="223">
        <f>I119</f>
        <v>1</v>
      </c>
      <c r="J117" s="56"/>
    </row>
    <row r="118" spans="1:10" ht="46.5" customHeight="1">
      <c r="A118" s="22" t="s">
        <v>47</v>
      </c>
      <c r="B118" s="96">
        <v>916</v>
      </c>
      <c r="C118" s="19" t="s">
        <v>2</v>
      </c>
      <c r="D118" s="19" t="s">
        <v>35</v>
      </c>
      <c r="E118" s="23" t="s">
        <v>211</v>
      </c>
      <c r="F118" s="23" t="s">
        <v>39</v>
      </c>
      <c r="G118" s="218">
        <f>G119</f>
        <v>1</v>
      </c>
      <c r="H118" s="218">
        <f>H119</f>
        <v>1</v>
      </c>
      <c r="I118" s="223">
        <f>I119</f>
        <v>1</v>
      </c>
      <c r="J118" s="56"/>
    </row>
    <row r="119" spans="1:10" ht="48.75" customHeight="1">
      <c r="A119" s="22" t="s">
        <v>48</v>
      </c>
      <c r="B119" s="96">
        <v>916</v>
      </c>
      <c r="C119" s="19" t="s">
        <v>2</v>
      </c>
      <c r="D119" s="19" t="s">
        <v>35</v>
      </c>
      <c r="E119" s="23" t="s">
        <v>211</v>
      </c>
      <c r="F119" s="23" t="s">
        <v>31</v>
      </c>
      <c r="G119" s="218">
        <v>1</v>
      </c>
      <c r="H119" s="218">
        <v>1</v>
      </c>
      <c r="I119" s="223">
        <v>1</v>
      </c>
      <c r="J119" s="56"/>
    </row>
    <row r="120" spans="1:10" ht="72.75" customHeight="1">
      <c r="A120" s="137" t="s">
        <v>213</v>
      </c>
      <c r="B120" s="138">
        <v>916</v>
      </c>
      <c r="C120" s="27" t="s">
        <v>2</v>
      </c>
      <c r="D120" s="27" t="s">
        <v>35</v>
      </c>
      <c r="E120" s="145" t="s">
        <v>199</v>
      </c>
      <c r="F120" s="27"/>
      <c r="G120" s="204">
        <f>G121+G130</f>
        <v>0</v>
      </c>
      <c r="H120" s="204">
        <f>H121+H130</f>
        <v>0</v>
      </c>
      <c r="I120" s="220">
        <f>I121+I130</f>
        <v>618.1</v>
      </c>
      <c r="J120" s="56"/>
    </row>
    <row r="121" spans="1:10" ht="128.25" customHeight="1">
      <c r="A121" s="137" t="s">
        <v>200</v>
      </c>
      <c r="B121" s="138">
        <v>916</v>
      </c>
      <c r="C121" s="27" t="s">
        <v>2</v>
      </c>
      <c r="D121" s="27" t="s">
        <v>35</v>
      </c>
      <c r="E121" s="228" t="s">
        <v>201</v>
      </c>
      <c r="F121" s="27"/>
      <c r="G121" s="204">
        <f>G122+G126</f>
        <v>0</v>
      </c>
      <c r="H121" s="204">
        <f>H122+H126</f>
        <v>0</v>
      </c>
      <c r="I121" s="220">
        <f>I122+I126</f>
        <v>562.48</v>
      </c>
      <c r="J121" s="56"/>
    </row>
    <row r="122" spans="1:10" ht="46.5" customHeight="1">
      <c r="A122" s="189" t="s">
        <v>202</v>
      </c>
      <c r="B122" s="96">
        <v>916</v>
      </c>
      <c r="C122" s="19" t="s">
        <v>2</v>
      </c>
      <c r="D122" s="19" t="s">
        <v>35</v>
      </c>
      <c r="E122" s="197" t="s">
        <v>203</v>
      </c>
      <c r="F122" s="19"/>
      <c r="G122" s="208">
        <f aca="true" t="shared" si="11" ref="G122:I124">G123</f>
        <v>0</v>
      </c>
      <c r="H122" s="208">
        <f t="shared" si="11"/>
        <v>0</v>
      </c>
      <c r="I122" s="221">
        <f t="shared" si="11"/>
        <v>199.82</v>
      </c>
      <c r="J122" s="56"/>
    </row>
    <row r="123" spans="1:10" ht="30">
      <c r="A123" s="182" t="s">
        <v>46</v>
      </c>
      <c r="B123" s="96">
        <v>916</v>
      </c>
      <c r="C123" s="19" t="s">
        <v>2</v>
      </c>
      <c r="D123" s="19" t="s">
        <v>35</v>
      </c>
      <c r="E123" s="197" t="s">
        <v>203</v>
      </c>
      <c r="F123" s="19" t="s">
        <v>38</v>
      </c>
      <c r="G123" s="208">
        <f t="shared" si="11"/>
        <v>0</v>
      </c>
      <c r="H123" s="208">
        <f t="shared" si="11"/>
        <v>0</v>
      </c>
      <c r="I123" s="221">
        <f t="shared" si="11"/>
        <v>199.82</v>
      </c>
      <c r="J123" s="56"/>
    </row>
    <row r="124" spans="1:10" ht="30">
      <c r="A124" s="180" t="s">
        <v>89</v>
      </c>
      <c r="B124" s="96">
        <v>916</v>
      </c>
      <c r="C124" s="19" t="s">
        <v>2</v>
      </c>
      <c r="D124" s="19" t="s">
        <v>35</v>
      </c>
      <c r="E124" s="197" t="s">
        <v>203</v>
      </c>
      <c r="F124" s="19" t="s">
        <v>39</v>
      </c>
      <c r="G124" s="208">
        <f t="shared" si="11"/>
        <v>0</v>
      </c>
      <c r="H124" s="208">
        <f t="shared" si="11"/>
        <v>0</v>
      </c>
      <c r="I124" s="221">
        <f t="shared" si="11"/>
        <v>199.82</v>
      </c>
      <c r="J124" s="56"/>
    </row>
    <row r="125" spans="1:10" ht="45">
      <c r="A125" s="22" t="s">
        <v>48</v>
      </c>
      <c r="B125" s="96">
        <v>916</v>
      </c>
      <c r="C125" s="19" t="s">
        <v>2</v>
      </c>
      <c r="D125" s="19" t="s">
        <v>35</v>
      </c>
      <c r="E125" s="197" t="s">
        <v>203</v>
      </c>
      <c r="F125" s="19" t="s">
        <v>31</v>
      </c>
      <c r="G125" s="208">
        <v>0</v>
      </c>
      <c r="H125" s="208">
        <v>0</v>
      </c>
      <c r="I125" s="221">
        <v>199.82</v>
      </c>
      <c r="J125" s="56"/>
    </row>
    <row r="126" spans="1:10" ht="144.75" customHeight="1">
      <c r="A126" s="166" t="s">
        <v>204</v>
      </c>
      <c r="B126" s="96">
        <v>916</v>
      </c>
      <c r="C126" s="19" t="s">
        <v>2</v>
      </c>
      <c r="D126" s="19" t="s">
        <v>35</v>
      </c>
      <c r="E126" s="197" t="s">
        <v>205</v>
      </c>
      <c r="F126" s="19"/>
      <c r="G126" s="208">
        <f aca="true" t="shared" si="12" ref="G126:I128">G127</f>
        <v>0</v>
      </c>
      <c r="H126" s="208">
        <f t="shared" si="12"/>
        <v>0</v>
      </c>
      <c r="I126" s="221">
        <f t="shared" si="12"/>
        <v>362.66</v>
      </c>
      <c r="J126" s="56"/>
    </row>
    <row r="127" spans="1:10" ht="30">
      <c r="A127" s="182" t="s">
        <v>46</v>
      </c>
      <c r="B127" s="96">
        <v>916</v>
      </c>
      <c r="C127" s="19" t="s">
        <v>2</v>
      </c>
      <c r="D127" s="19" t="s">
        <v>35</v>
      </c>
      <c r="E127" s="197" t="s">
        <v>205</v>
      </c>
      <c r="F127" s="19" t="s">
        <v>38</v>
      </c>
      <c r="G127" s="208">
        <f t="shared" si="12"/>
        <v>0</v>
      </c>
      <c r="H127" s="208">
        <f t="shared" si="12"/>
        <v>0</v>
      </c>
      <c r="I127" s="221">
        <f t="shared" si="12"/>
        <v>362.66</v>
      </c>
      <c r="J127" s="56"/>
    </row>
    <row r="128" spans="1:10" ht="30">
      <c r="A128" s="180" t="s">
        <v>89</v>
      </c>
      <c r="B128" s="96">
        <v>916</v>
      </c>
      <c r="C128" s="19" t="s">
        <v>2</v>
      </c>
      <c r="D128" s="19" t="s">
        <v>35</v>
      </c>
      <c r="E128" s="197" t="s">
        <v>205</v>
      </c>
      <c r="F128" s="19" t="s">
        <v>39</v>
      </c>
      <c r="G128" s="208">
        <f t="shared" si="12"/>
        <v>0</v>
      </c>
      <c r="H128" s="208">
        <f t="shared" si="12"/>
        <v>0</v>
      </c>
      <c r="I128" s="221">
        <f t="shared" si="12"/>
        <v>362.66</v>
      </c>
      <c r="J128" s="56"/>
    </row>
    <row r="129" spans="1:10" ht="45">
      <c r="A129" s="22" t="s">
        <v>48</v>
      </c>
      <c r="B129" s="96">
        <v>916</v>
      </c>
      <c r="C129" s="19" t="s">
        <v>2</v>
      </c>
      <c r="D129" s="19" t="s">
        <v>35</v>
      </c>
      <c r="E129" s="197" t="s">
        <v>205</v>
      </c>
      <c r="F129" s="19" t="s">
        <v>31</v>
      </c>
      <c r="G129" s="208">
        <v>0</v>
      </c>
      <c r="H129" s="208">
        <v>0</v>
      </c>
      <c r="I129" s="221">
        <v>362.66</v>
      </c>
      <c r="J129" s="56"/>
    </row>
    <row r="130" spans="1:10" ht="120.75" customHeight="1">
      <c r="A130" s="229" t="s">
        <v>206</v>
      </c>
      <c r="B130" s="138">
        <v>916</v>
      </c>
      <c r="C130" s="27" t="s">
        <v>2</v>
      </c>
      <c r="D130" s="27" t="s">
        <v>35</v>
      </c>
      <c r="E130" s="228" t="s">
        <v>208</v>
      </c>
      <c r="F130" s="27"/>
      <c r="G130" s="204">
        <f aca="true" t="shared" si="13" ref="G130:I133">G131</f>
        <v>0</v>
      </c>
      <c r="H130" s="204">
        <f t="shared" si="13"/>
        <v>0</v>
      </c>
      <c r="I130" s="220">
        <f t="shared" si="13"/>
        <v>55.62</v>
      </c>
      <c r="J130" s="56"/>
    </row>
    <row r="131" spans="1:10" ht="21" customHeight="1">
      <c r="A131" s="166" t="s">
        <v>207</v>
      </c>
      <c r="B131" s="96">
        <v>916</v>
      </c>
      <c r="C131" s="19" t="s">
        <v>2</v>
      </c>
      <c r="D131" s="19" t="s">
        <v>35</v>
      </c>
      <c r="E131" s="197" t="s">
        <v>209</v>
      </c>
      <c r="F131" s="19"/>
      <c r="G131" s="208">
        <f t="shared" si="13"/>
        <v>0</v>
      </c>
      <c r="H131" s="208">
        <f t="shared" si="13"/>
        <v>0</v>
      </c>
      <c r="I131" s="221">
        <f t="shared" si="13"/>
        <v>55.62</v>
      </c>
      <c r="J131" s="56"/>
    </row>
    <row r="132" spans="1:10" ht="30">
      <c r="A132" s="182" t="s">
        <v>46</v>
      </c>
      <c r="B132" s="96">
        <v>916</v>
      </c>
      <c r="C132" s="19" t="s">
        <v>2</v>
      </c>
      <c r="D132" s="19" t="s">
        <v>35</v>
      </c>
      <c r="E132" s="197" t="s">
        <v>209</v>
      </c>
      <c r="F132" s="19" t="s">
        <v>38</v>
      </c>
      <c r="G132" s="208">
        <f t="shared" si="13"/>
        <v>0</v>
      </c>
      <c r="H132" s="208">
        <f t="shared" si="13"/>
        <v>0</v>
      </c>
      <c r="I132" s="221">
        <f t="shared" si="13"/>
        <v>55.62</v>
      </c>
      <c r="J132" s="56"/>
    </row>
    <row r="133" spans="1:10" ht="30">
      <c r="A133" s="180" t="s">
        <v>89</v>
      </c>
      <c r="B133" s="96">
        <v>916</v>
      </c>
      <c r="C133" s="19" t="s">
        <v>2</v>
      </c>
      <c r="D133" s="19" t="s">
        <v>35</v>
      </c>
      <c r="E133" s="197" t="s">
        <v>209</v>
      </c>
      <c r="F133" s="19" t="s">
        <v>39</v>
      </c>
      <c r="G133" s="208">
        <f t="shared" si="13"/>
        <v>0</v>
      </c>
      <c r="H133" s="208">
        <f t="shared" si="13"/>
        <v>0</v>
      </c>
      <c r="I133" s="221">
        <f t="shared" si="13"/>
        <v>55.62</v>
      </c>
      <c r="J133" s="56"/>
    </row>
    <row r="134" spans="1:10" ht="45">
      <c r="A134" s="22" t="s">
        <v>48</v>
      </c>
      <c r="B134" s="96">
        <v>916</v>
      </c>
      <c r="C134" s="19" t="s">
        <v>2</v>
      </c>
      <c r="D134" s="19" t="s">
        <v>35</v>
      </c>
      <c r="E134" s="197" t="s">
        <v>209</v>
      </c>
      <c r="F134" s="19" t="s">
        <v>31</v>
      </c>
      <c r="G134" s="208">
        <v>0</v>
      </c>
      <c r="H134" s="208">
        <v>0</v>
      </c>
      <c r="I134" s="221">
        <v>55.62</v>
      </c>
      <c r="J134" s="56"/>
    </row>
    <row r="135" spans="1:13" ht="26.25">
      <c r="A135" s="120" t="s">
        <v>12</v>
      </c>
      <c r="B135" s="121">
        <v>916</v>
      </c>
      <c r="C135" s="113" t="s">
        <v>3</v>
      </c>
      <c r="D135" s="113"/>
      <c r="E135" s="122"/>
      <c r="F135" s="123"/>
      <c r="G135" s="224">
        <f>SUM(G136,G153)</f>
        <v>994.27</v>
      </c>
      <c r="H135" s="224">
        <f>SUM(H136,H153)</f>
        <v>30.4</v>
      </c>
      <c r="I135" s="224">
        <f>SUM(I136,I153)</f>
        <v>15</v>
      </c>
      <c r="J135" s="124"/>
      <c r="K135" s="125"/>
      <c r="L135" s="125"/>
      <c r="M135" s="125"/>
    </row>
    <row r="136" spans="1:13" ht="15.75">
      <c r="A136" s="171" t="s">
        <v>95</v>
      </c>
      <c r="B136" s="172">
        <v>916</v>
      </c>
      <c r="C136" s="27" t="s">
        <v>3</v>
      </c>
      <c r="D136" s="27" t="s">
        <v>1</v>
      </c>
      <c r="E136" s="173"/>
      <c r="F136" s="28"/>
      <c r="G136" s="187">
        <f>G137</f>
        <v>974.27</v>
      </c>
      <c r="H136" s="187">
        <f>H137</f>
        <v>5.4</v>
      </c>
      <c r="I136" s="187">
        <f>I137</f>
        <v>5</v>
      </c>
      <c r="J136" s="124"/>
      <c r="K136" s="125"/>
      <c r="L136" s="125"/>
      <c r="M136" s="125"/>
    </row>
    <row r="137" spans="1:10" ht="75">
      <c r="A137" s="44" t="s">
        <v>100</v>
      </c>
      <c r="B137" s="99">
        <v>916</v>
      </c>
      <c r="C137" s="27" t="s">
        <v>3</v>
      </c>
      <c r="D137" s="27" t="s">
        <v>1</v>
      </c>
      <c r="E137" s="12" t="s">
        <v>101</v>
      </c>
      <c r="F137" s="13"/>
      <c r="G137" s="133">
        <f>SUM(G138,G143,G148)</f>
        <v>974.27</v>
      </c>
      <c r="H137" s="133">
        <f>SUM(H138,H143)</f>
        <v>5.4</v>
      </c>
      <c r="I137" s="133">
        <f>SUM(I138,I143)</f>
        <v>5</v>
      </c>
      <c r="J137" s="56"/>
    </row>
    <row r="138" spans="1:10" ht="30">
      <c r="A138" s="74" t="s">
        <v>80</v>
      </c>
      <c r="B138" s="99">
        <v>916</v>
      </c>
      <c r="C138" s="27" t="s">
        <v>3</v>
      </c>
      <c r="D138" s="27" t="s">
        <v>1</v>
      </c>
      <c r="E138" s="25" t="s">
        <v>145</v>
      </c>
      <c r="F138" s="25"/>
      <c r="G138" s="219">
        <f>G142</f>
        <v>25.4</v>
      </c>
      <c r="H138" s="219">
        <f>H142</f>
        <v>5.4</v>
      </c>
      <c r="I138" s="219">
        <f>I142</f>
        <v>5</v>
      </c>
      <c r="J138" s="56"/>
    </row>
    <row r="139" spans="1:10" ht="33.75" customHeight="1">
      <c r="A139" s="75" t="s">
        <v>95</v>
      </c>
      <c r="B139" s="84">
        <v>916</v>
      </c>
      <c r="C139" s="19" t="s">
        <v>3</v>
      </c>
      <c r="D139" s="19" t="s">
        <v>1</v>
      </c>
      <c r="E139" s="13" t="s">
        <v>187</v>
      </c>
      <c r="F139" s="13"/>
      <c r="G139" s="109">
        <f>G142</f>
        <v>25.4</v>
      </c>
      <c r="H139" s="109">
        <f>H142</f>
        <v>5.4</v>
      </c>
      <c r="I139" s="109">
        <f>I142</f>
        <v>5</v>
      </c>
      <c r="J139" s="56"/>
    </row>
    <row r="140" spans="1:10" ht="30">
      <c r="A140" s="22" t="s">
        <v>46</v>
      </c>
      <c r="B140" s="84">
        <v>916</v>
      </c>
      <c r="C140" s="19" t="s">
        <v>3</v>
      </c>
      <c r="D140" s="19" t="s">
        <v>1</v>
      </c>
      <c r="E140" s="13" t="s">
        <v>187</v>
      </c>
      <c r="F140" s="13" t="s">
        <v>38</v>
      </c>
      <c r="G140" s="109">
        <f>G142</f>
        <v>25.4</v>
      </c>
      <c r="H140" s="109">
        <f>H142</f>
        <v>5.4</v>
      </c>
      <c r="I140" s="109">
        <f>I142</f>
        <v>5</v>
      </c>
      <c r="J140" s="56"/>
    </row>
    <row r="141" spans="1:10" ht="45">
      <c r="A141" s="22" t="s">
        <v>47</v>
      </c>
      <c r="B141" s="84">
        <v>916</v>
      </c>
      <c r="C141" s="19" t="s">
        <v>3</v>
      </c>
      <c r="D141" s="19" t="s">
        <v>1</v>
      </c>
      <c r="E141" s="13" t="s">
        <v>187</v>
      </c>
      <c r="F141" s="13" t="s">
        <v>39</v>
      </c>
      <c r="G141" s="109">
        <f>G142</f>
        <v>25.4</v>
      </c>
      <c r="H141" s="109">
        <f>H142</f>
        <v>5.4</v>
      </c>
      <c r="I141" s="188">
        <f>I142</f>
        <v>5</v>
      </c>
      <c r="J141" s="56"/>
    </row>
    <row r="142" spans="1:10" ht="45">
      <c r="A142" s="22" t="s">
        <v>48</v>
      </c>
      <c r="B142" s="84">
        <v>916</v>
      </c>
      <c r="C142" s="19" t="s">
        <v>3</v>
      </c>
      <c r="D142" s="19" t="s">
        <v>1</v>
      </c>
      <c r="E142" s="13" t="s">
        <v>187</v>
      </c>
      <c r="F142" s="13" t="s">
        <v>31</v>
      </c>
      <c r="G142" s="109">
        <v>25.4</v>
      </c>
      <c r="H142" s="109">
        <v>5.4</v>
      </c>
      <c r="I142" s="188">
        <v>5</v>
      </c>
      <c r="J142" s="56"/>
    </row>
    <row r="143" spans="1:10" ht="70.5" customHeight="1">
      <c r="A143" s="146" t="s">
        <v>168</v>
      </c>
      <c r="B143" s="139">
        <v>916</v>
      </c>
      <c r="C143" s="27" t="s">
        <v>3</v>
      </c>
      <c r="D143" s="27" t="s">
        <v>1</v>
      </c>
      <c r="E143" s="25" t="s">
        <v>169</v>
      </c>
      <c r="F143" s="25"/>
      <c r="G143" s="219">
        <f>G147</f>
        <v>15</v>
      </c>
      <c r="H143" s="219">
        <v>0</v>
      </c>
      <c r="I143" s="133">
        <v>0</v>
      </c>
      <c r="J143" s="56"/>
    </row>
    <row r="144" spans="1:10" ht="45" customHeight="1">
      <c r="A144" s="75" t="s">
        <v>170</v>
      </c>
      <c r="B144" s="84">
        <v>916</v>
      </c>
      <c r="C144" s="19" t="s">
        <v>3</v>
      </c>
      <c r="D144" s="19" t="s">
        <v>1</v>
      </c>
      <c r="E144" s="13" t="s">
        <v>188</v>
      </c>
      <c r="F144" s="13"/>
      <c r="G144" s="109">
        <f>G147</f>
        <v>15</v>
      </c>
      <c r="H144" s="109">
        <v>0</v>
      </c>
      <c r="I144" s="188">
        <v>0</v>
      </c>
      <c r="J144" s="56"/>
    </row>
    <row r="145" spans="1:10" ht="30">
      <c r="A145" s="22" t="s">
        <v>46</v>
      </c>
      <c r="B145" s="84">
        <v>916</v>
      </c>
      <c r="C145" s="19" t="s">
        <v>3</v>
      </c>
      <c r="D145" s="19" t="s">
        <v>1</v>
      </c>
      <c r="E145" s="13" t="s">
        <v>188</v>
      </c>
      <c r="F145" s="13" t="s">
        <v>38</v>
      </c>
      <c r="G145" s="109">
        <f>G147</f>
        <v>15</v>
      </c>
      <c r="H145" s="109">
        <v>0</v>
      </c>
      <c r="I145" s="188">
        <v>0</v>
      </c>
      <c r="J145" s="56"/>
    </row>
    <row r="146" spans="1:10" ht="45">
      <c r="A146" s="22" t="s">
        <v>47</v>
      </c>
      <c r="B146" s="84">
        <v>916</v>
      </c>
      <c r="C146" s="19" t="s">
        <v>3</v>
      </c>
      <c r="D146" s="19" t="s">
        <v>1</v>
      </c>
      <c r="E146" s="13" t="s">
        <v>188</v>
      </c>
      <c r="F146" s="13" t="s">
        <v>39</v>
      </c>
      <c r="G146" s="109">
        <f>G147</f>
        <v>15</v>
      </c>
      <c r="H146" s="109">
        <v>0</v>
      </c>
      <c r="I146" s="188">
        <v>0</v>
      </c>
      <c r="J146" s="56"/>
    </row>
    <row r="147" spans="1:10" ht="45">
      <c r="A147" s="232" t="s">
        <v>48</v>
      </c>
      <c r="B147" s="84">
        <v>916</v>
      </c>
      <c r="C147" s="231" t="s">
        <v>3</v>
      </c>
      <c r="D147" s="231" t="s">
        <v>1</v>
      </c>
      <c r="E147" s="24" t="s">
        <v>188</v>
      </c>
      <c r="F147" s="24" t="s">
        <v>31</v>
      </c>
      <c r="G147" s="109">
        <v>15</v>
      </c>
      <c r="H147" s="109">
        <v>0</v>
      </c>
      <c r="I147" s="188">
        <v>0</v>
      </c>
      <c r="J147" s="56"/>
    </row>
    <row r="148" spans="1:10" ht="65.25" customHeight="1">
      <c r="A148" s="146" t="s">
        <v>215</v>
      </c>
      <c r="B148" s="139">
        <v>916</v>
      </c>
      <c r="C148" s="237" t="s">
        <v>3</v>
      </c>
      <c r="D148" s="237" t="s">
        <v>1</v>
      </c>
      <c r="E148" s="25" t="s">
        <v>218</v>
      </c>
      <c r="F148" s="25"/>
      <c r="G148" s="219">
        <f>G149</f>
        <v>933.87</v>
      </c>
      <c r="H148" s="219">
        <v>0</v>
      </c>
      <c r="I148" s="133">
        <v>0</v>
      </c>
      <c r="J148" s="56"/>
    </row>
    <row r="149" spans="1:10" ht="18" customHeight="1">
      <c r="A149" s="239" t="s">
        <v>216</v>
      </c>
      <c r="B149" s="84">
        <v>916</v>
      </c>
      <c r="C149" s="238" t="s">
        <v>3</v>
      </c>
      <c r="D149" s="238" t="s">
        <v>1</v>
      </c>
      <c r="E149" s="235" t="s">
        <v>219</v>
      </c>
      <c r="F149" s="235"/>
      <c r="G149" s="109">
        <f>G150</f>
        <v>933.87</v>
      </c>
      <c r="H149" s="109">
        <v>0</v>
      </c>
      <c r="I149" s="188">
        <v>0</v>
      </c>
      <c r="J149" s="56"/>
    </row>
    <row r="150" spans="1:10" ht="30">
      <c r="A150" s="239" t="s">
        <v>46</v>
      </c>
      <c r="B150" s="84">
        <v>916</v>
      </c>
      <c r="C150" s="238" t="s">
        <v>3</v>
      </c>
      <c r="D150" s="238" t="s">
        <v>1</v>
      </c>
      <c r="E150" s="235" t="s">
        <v>219</v>
      </c>
      <c r="F150" s="235" t="s">
        <v>38</v>
      </c>
      <c r="G150" s="109">
        <f>G151</f>
        <v>933.87</v>
      </c>
      <c r="H150" s="109">
        <v>0</v>
      </c>
      <c r="I150" s="188">
        <v>0</v>
      </c>
      <c r="J150" s="56"/>
    </row>
    <row r="151" spans="1:10" ht="45">
      <c r="A151" s="239" t="s">
        <v>47</v>
      </c>
      <c r="B151" s="84">
        <v>916</v>
      </c>
      <c r="C151" s="238" t="s">
        <v>3</v>
      </c>
      <c r="D151" s="238" t="s">
        <v>1</v>
      </c>
      <c r="E151" s="235" t="s">
        <v>219</v>
      </c>
      <c r="F151" s="235" t="s">
        <v>39</v>
      </c>
      <c r="G151" s="109">
        <f>G152</f>
        <v>933.87</v>
      </c>
      <c r="H151" s="109">
        <v>0</v>
      </c>
      <c r="I151" s="188">
        <v>0</v>
      </c>
      <c r="J151" s="56"/>
    </row>
    <row r="152" spans="1:10" ht="51" customHeight="1">
      <c r="A152" s="239" t="s">
        <v>217</v>
      </c>
      <c r="B152" s="84">
        <v>916</v>
      </c>
      <c r="C152" s="238" t="s">
        <v>3</v>
      </c>
      <c r="D152" s="238" t="s">
        <v>1</v>
      </c>
      <c r="E152" s="235" t="s">
        <v>219</v>
      </c>
      <c r="F152" s="235" t="s">
        <v>31</v>
      </c>
      <c r="G152" s="109">
        <v>933.87</v>
      </c>
      <c r="H152" s="109">
        <v>0</v>
      </c>
      <c r="I152" s="188">
        <v>0</v>
      </c>
      <c r="J152" s="56"/>
    </row>
    <row r="153" spans="1:10" ht="15.75">
      <c r="A153" s="30" t="s">
        <v>18</v>
      </c>
      <c r="B153" s="100">
        <v>916</v>
      </c>
      <c r="C153" s="233" t="s">
        <v>3</v>
      </c>
      <c r="D153" s="233" t="s">
        <v>7</v>
      </c>
      <c r="E153" s="69"/>
      <c r="F153" s="233"/>
      <c r="G153" s="204">
        <f>G154</f>
        <v>20</v>
      </c>
      <c r="H153" s="204">
        <f>H154</f>
        <v>25</v>
      </c>
      <c r="I153" s="204">
        <f>I154</f>
        <v>10</v>
      </c>
      <c r="J153" s="56"/>
    </row>
    <row r="154" spans="1:10" ht="75">
      <c r="A154" s="44" t="s">
        <v>100</v>
      </c>
      <c r="B154" s="101">
        <v>916</v>
      </c>
      <c r="C154" s="21" t="s">
        <v>3</v>
      </c>
      <c r="D154" s="21" t="s">
        <v>7</v>
      </c>
      <c r="E154" s="233" t="s">
        <v>101</v>
      </c>
      <c r="F154" s="40"/>
      <c r="G154" s="219">
        <f>SUM(G155,G160)</f>
        <v>20</v>
      </c>
      <c r="H154" s="219">
        <f>SUM(H155,H160)</f>
        <v>25</v>
      </c>
      <c r="I154" s="219">
        <f>SUM(I155,I160)</f>
        <v>10</v>
      </c>
      <c r="J154" s="54"/>
    </row>
    <row r="155" spans="1:10" ht="45.75" customHeight="1">
      <c r="A155" s="39" t="s">
        <v>81</v>
      </c>
      <c r="B155" s="101">
        <v>916</v>
      </c>
      <c r="C155" s="21" t="s">
        <v>3</v>
      </c>
      <c r="D155" s="21" t="s">
        <v>7</v>
      </c>
      <c r="E155" s="147" t="s">
        <v>146</v>
      </c>
      <c r="F155" s="40"/>
      <c r="G155" s="219">
        <f aca="true" t="shared" si="14" ref="G155:I158">G156</f>
        <v>10</v>
      </c>
      <c r="H155" s="219">
        <f t="shared" si="14"/>
        <v>10</v>
      </c>
      <c r="I155" s="219">
        <f t="shared" si="14"/>
        <v>5</v>
      </c>
      <c r="J155" s="52"/>
    </row>
    <row r="156" spans="1:10" ht="33" customHeight="1">
      <c r="A156" s="41" t="s">
        <v>147</v>
      </c>
      <c r="B156" s="96">
        <v>916</v>
      </c>
      <c r="C156" s="234" t="s">
        <v>3</v>
      </c>
      <c r="D156" s="234" t="s">
        <v>7</v>
      </c>
      <c r="E156" s="148" t="s">
        <v>189</v>
      </c>
      <c r="F156" s="235"/>
      <c r="G156" s="225">
        <f t="shared" si="14"/>
        <v>10</v>
      </c>
      <c r="H156" s="225">
        <f t="shared" si="14"/>
        <v>10</v>
      </c>
      <c r="I156" s="225">
        <f t="shared" si="14"/>
        <v>5</v>
      </c>
      <c r="J156" s="55"/>
    </row>
    <row r="157" spans="1:10" ht="30" customHeight="1">
      <c r="A157" s="236" t="s">
        <v>46</v>
      </c>
      <c r="B157" s="96">
        <v>916</v>
      </c>
      <c r="C157" s="234" t="s">
        <v>3</v>
      </c>
      <c r="D157" s="234" t="s">
        <v>7</v>
      </c>
      <c r="E157" s="148" t="s">
        <v>189</v>
      </c>
      <c r="F157" s="235" t="s">
        <v>38</v>
      </c>
      <c r="G157" s="225">
        <f t="shared" si="14"/>
        <v>10</v>
      </c>
      <c r="H157" s="225">
        <f t="shared" si="14"/>
        <v>10</v>
      </c>
      <c r="I157" s="225">
        <f t="shared" si="14"/>
        <v>5</v>
      </c>
      <c r="J157" s="55"/>
    </row>
    <row r="158" spans="1:10" ht="45">
      <c r="A158" s="22" t="s">
        <v>47</v>
      </c>
      <c r="B158" s="96">
        <v>916</v>
      </c>
      <c r="C158" s="19" t="s">
        <v>3</v>
      </c>
      <c r="D158" s="19" t="s">
        <v>7</v>
      </c>
      <c r="E158" s="148" t="s">
        <v>189</v>
      </c>
      <c r="F158" s="24" t="s">
        <v>39</v>
      </c>
      <c r="G158" s="225">
        <f t="shared" si="14"/>
        <v>10</v>
      </c>
      <c r="H158" s="225">
        <f t="shared" si="14"/>
        <v>10</v>
      </c>
      <c r="I158" s="208">
        <f t="shared" si="14"/>
        <v>5</v>
      </c>
      <c r="J158" s="55"/>
    </row>
    <row r="159" spans="1:10" ht="45">
      <c r="A159" s="22" t="s">
        <v>48</v>
      </c>
      <c r="B159" s="96">
        <v>916</v>
      </c>
      <c r="C159" s="19" t="s">
        <v>3</v>
      </c>
      <c r="D159" s="19" t="s">
        <v>7</v>
      </c>
      <c r="E159" s="148" t="s">
        <v>189</v>
      </c>
      <c r="F159" s="24" t="s">
        <v>31</v>
      </c>
      <c r="G159" s="225">
        <v>10</v>
      </c>
      <c r="H159" s="225">
        <v>10</v>
      </c>
      <c r="I159" s="208">
        <v>5</v>
      </c>
      <c r="J159" s="55"/>
    </row>
    <row r="160" spans="1:10" ht="29.25">
      <c r="A160" s="137" t="s">
        <v>82</v>
      </c>
      <c r="B160" s="138">
        <v>916</v>
      </c>
      <c r="C160" s="27" t="s">
        <v>3</v>
      </c>
      <c r="D160" s="27" t="s">
        <v>7</v>
      </c>
      <c r="E160" s="147" t="s">
        <v>149</v>
      </c>
      <c r="F160" s="24"/>
      <c r="G160" s="204">
        <f aca="true" t="shared" si="15" ref="G160:I163">G161</f>
        <v>10</v>
      </c>
      <c r="H160" s="204">
        <f t="shared" si="15"/>
        <v>15</v>
      </c>
      <c r="I160" s="204">
        <f t="shared" si="15"/>
        <v>5</v>
      </c>
      <c r="J160" s="55"/>
    </row>
    <row r="161" spans="1:10" ht="36.75" customHeight="1">
      <c r="A161" s="22" t="s">
        <v>148</v>
      </c>
      <c r="B161" s="96">
        <v>916</v>
      </c>
      <c r="C161" s="19" t="s">
        <v>3</v>
      </c>
      <c r="D161" s="19" t="s">
        <v>7</v>
      </c>
      <c r="E161" s="148" t="s">
        <v>190</v>
      </c>
      <c r="F161" s="24"/>
      <c r="G161" s="225">
        <f t="shared" si="15"/>
        <v>10</v>
      </c>
      <c r="H161" s="225">
        <f t="shared" si="15"/>
        <v>15</v>
      </c>
      <c r="I161" s="225">
        <f t="shared" si="15"/>
        <v>5</v>
      </c>
      <c r="J161" s="55"/>
    </row>
    <row r="162" spans="1:10" ht="30">
      <c r="A162" s="22" t="s">
        <v>46</v>
      </c>
      <c r="B162" s="96">
        <v>916</v>
      </c>
      <c r="C162" s="19" t="s">
        <v>3</v>
      </c>
      <c r="D162" s="19" t="s">
        <v>7</v>
      </c>
      <c r="E162" s="148" t="s">
        <v>190</v>
      </c>
      <c r="F162" s="24" t="s">
        <v>38</v>
      </c>
      <c r="G162" s="225">
        <f t="shared" si="15"/>
        <v>10</v>
      </c>
      <c r="H162" s="225">
        <f t="shared" si="15"/>
        <v>15</v>
      </c>
      <c r="I162" s="225">
        <f t="shared" si="15"/>
        <v>5</v>
      </c>
      <c r="J162" s="55"/>
    </row>
    <row r="163" spans="1:10" ht="45">
      <c r="A163" s="22" t="s">
        <v>47</v>
      </c>
      <c r="B163" s="96">
        <v>916</v>
      </c>
      <c r="C163" s="19" t="s">
        <v>3</v>
      </c>
      <c r="D163" s="42" t="s">
        <v>7</v>
      </c>
      <c r="E163" s="148" t="s">
        <v>190</v>
      </c>
      <c r="F163" s="24" t="s">
        <v>39</v>
      </c>
      <c r="G163" s="225">
        <f t="shared" si="15"/>
        <v>10</v>
      </c>
      <c r="H163" s="225">
        <f t="shared" si="15"/>
        <v>15</v>
      </c>
      <c r="I163" s="208">
        <f t="shared" si="15"/>
        <v>5</v>
      </c>
      <c r="J163" s="55"/>
    </row>
    <row r="164" spans="1:10" ht="45">
      <c r="A164" s="22" t="s">
        <v>48</v>
      </c>
      <c r="B164" s="96">
        <v>916</v>
      </c>
      <c r="C164" s="19" t="s">
        <v>3</v>
      </c>
      <c r="D164" s="42" t="s">
        <v>7</v>
      </c>
      <c r="E164" s="148" t="s">
        <v>190</v>
      </c>
      <c r="F164" s="24" t="s">
        <v>31</v>
      </c>
      <c r="G164" s="225">
        <v>10</v>
      </c>
      <c r="H164" s="225">
        <v>15</v>
      </c>
      <c r="I164" s="208">
        <v>5</v>
      </c>
      <c r="J164" s="55"/>
    </row>
    <row r="165" spans="1:10" ht="15.75">
      <c r="A165" s="126" t="s">
        <v>27</v>
      </c>
      <c r="B165" s="127">
        <v>916</v>
      </c>
      <c r="C165" s="128" t="s">
        <v>22</v>
      </c>
      <c r="D165" s="115"/>
      <c r="E165" s="129"/>
      <c r="F165" s="129"/>
      <c r="G165" s="198">
        <f aca="true" t="shared" si="16" ref="G165:I170">G166</f>
        <v>5</v>
      </c>
      <c r="H165" s="198">
        <f t="shared" si="16"/>
        <v>5</v>
      </c>
      <c r="I165" s="198">
        <f t="shared" si="16"/>
        <v>5</v>
      </c>
      <c r="J165" s="56"/>
    </row>
    <row r="166" spans="1:10" ht="15.75">
      <c r="A166" s="32" t="s">
        <v>90</v>
      </c>
      <c r="B166" s="102">
        <v>916</v>
      </c>
      <c r="C166" s="31" t="s">
        <v>22</v>
      </c>
      <c r="D166" s="27" t="s">
        <v>22</v>
      </c>
      <c r="E166" s="27"/>
      <c r="F166" s="27"/>
      <c r="G166" s="204">
        <f t="shared" si="16"/>
        <v>5</v>
      </c>
      <c r="H166" s="204">
        <f t="shared" si="16"/>
        <v>5</v>
      </c>
      <c r="I166" s="204">
        <f t="shared" si="16"/>
        <v>5</v>
      </c>
      <c r="J166" s="56"/>
    </row>
    <row r="167" spans="1:10" ht="75">
      <c r="A167" s="44" t="s">
        <v>100</v>
      </c>
      <c r="B167" s="86">
        <v>916</v>
      </c>
      <c r="C167" s="31" t="s">
        <v>22</v>
      </c>
      <c r="D167" s="27" t="s">
        <v>22</v>
      </c>
      <c r="E167" s="27" t="s">
        <v>101</v>
      </c>
      <c r="F167" s="27"/>
      <c r="G167" s="204">
        <f t="shared" si="16"/>
        <v>5</v>
      </c>
      <c r="H167" s="204">
        <f t="shared" si="16"/>
        <v>5</v>
      </c>
      <c r="I167" s="204">
        <f t="shared" si="16"/>
        <v>5</v>
      </c>
      <c r="J167" s="56"/>
    </row>
    <row r="168" spans="1:10" ht="135">
      <c r="A168" s="44" t="s">
        <v>83</v>
      </c>
      <c r="B168" s="102">
        <v>916</v>
      </c>
      <c r="C168" s="27" t="s">
        <v>22</v>
      </c>
      <c r="D168" s="27" t="s">
        <v>22</v>
      </c>
      <c r="E168" s="27" t="s">
        <v>150</v>
      </c>
      <c r="F168" s="27"/>
      <c r="G168" s="204">
        <f t="shared" si="16"/>
        <v>5</v>
      </c>
      <c r="H168" s="204">
        <f t="shared" si="16"/>
        <v>5</v>
      </c>
      <c r="I168" s="204">
        <f t="shared" si="16"/>
        <v>5</v>
      </c>
      <c r="J168" s="56"/>
    </row>
    <row r="169" spans="1:10" ht="30">
      <c r="A169" s="45" t="s">
        <v>151</v>
      </c>
      <c r="B169" s="106">
        <v>916</v>
      </c>
      <c r="C169" s="27" t="s">
        <v>22</v>
      </c>
      <c r="D169" s="27" t="s">
        <v>22</v>
      </c>
      <c r="E169" s="24" t="s">
        <v>191</v>
      </c>
      <c r="F169" s="27"/>
      <c r="G169" s="204">
        <f t="shared" si="16"/>
        <v>5</v>
      </c>
      <c r="H169" s="204">
        <f t="shared" si="16"/>
        <v>5</v>
      </c>
      <c r="I169" s="204">
        <f t="shared" si="16"/>
        <v>5</v>
      </c>
      <c r="J169" s="56"/>
    </row>
    <row r="170" spans="1:10" ht="15.75">
      <c r="A170" s="22" t="s">
        <v>42</v>
      </c>
      <c r="B170" s="106">
        <v>916</v>
      </c>
      <c r="C170" s="23" t="s">
        <v>22</v>
      </c>
      <c r="D170" s="23" t="s">
        <v>22</v>
      </c>
      <c r="E170" s="24" t="s">
        <v>191</v>
      </c>
      <c r="F170" s="19" t="s">
        <v>43</v>
      </c>
      <c r="G170" s="208">
        <f t="shared" si="16"/>
        <v>5</v>
      </c>
      <c r="H170" s="208">
        <f t="shared" si="16"/>
        <v>5</v>
      </c>
      <c r="I170" s="208">
        <f t="shared" si="16"/>
        <v>5</v>
      </c>
      <c r="J170" s="54"/>
    </row>
    <row r="171" spans="1:10" ht="15.75">
      <c r="A171" s="29" t="s">
        <v>19</v>
      </c>
      <c r="B171" s="108">
        <v>916</v>
      </c>
      <c r="C171" s="19" t="s">
        <v>22</v>
      </c>
      <c r="D171" s="19" t="s">
        <v>22</v>
      </c>
      <c r="E171" s="24" t="s">
        <v>191</v>
      </c>
      <c r="F171" s="24" t="s">
        <v>30</v>
      </c>
      <c r="G171" s="225">
        <v>5</v>
      </c>
      <c r="H171" s="225">
        <v>5</v>
      </c>
      <c r="I171" s="208">
        <v>5</v>
      </c>
      <c r="J171" s="55"/>
    </row>
    <row r="172" spans="1:10" ht="15.75">
      <c r="A172" s="126" t="s">
        <v>50</v>
      </c>
      <c r="B172" s="130">
        <v>916</v>
      </c>
      <c r="C172" s="128" t="s">
        <v>26</v>
      </c>
      <c r="D172" s="128"/>
      <c r="E172" s="129"/>
      <c r="F172" s="129"/>
      <c r="G172" s="198">
        <f>SUM(G173,G183)</f>
        <v>1666.1999999999998</v>
      </c>
      <c r="H172" s="198">
        <f>SUM(H173,H183)</f>
        <v>1668.8</v>
      </c>
      <c r="I172" s="198">
        <f>SUM(I173,I183)</f>
        <v>1678.5</v>
      </c>
      <c r="J172" s="56"/>
    </row>
    <row r="173" spans="1:10" ht="15.75">
      <c r="A173" s="168" t="s">
        <v>96</v>
      </c>
      <c r="B173" s="169">
        <v>916</v>
      </c>
      <c r="C173" s="31" t="s">
        <v>26</v>
      </c>
      <c r="D173" s="31" t="s">
        <v>0</v>
      </c>
      <c r="E173" s="24"/>
      <c r="F173" s="24"/>
      <c r="G173" s="204">
        <f>G174</f>
        <v>1417.1</v>
      </c>
      <c r="H173" s="204">
        <f>H174</f>
        <v>1419.7</v>
      </c>
      <c r="I173" s="204">
        <f>I174</f>
        <v>1429.4</v>
      </c>
      <c r="J173" s="56"/>
    </row>
    <row r="174" spans="1:10" ht="75">
      <c r="A174" s="44" t="s">
        <v>100</v>
      </c>
      <c r="B174" s="102">
        <v>916</v>
      </c>
      <c r="C174" s="27" t="s">
        <v>26</v>
      </c>
      <c r="D174" s="27" t="s">
        <v>0</v>
      </c>
      <c r="E174" s="21" t="s">
        <v>101</v>
      </c>
      <c r="F174" s="25"/>
      <c r="G174" s="219">
        <f>SUM(G175,G179)</f>
        <v>1417.1</v>
      </c>
      <c r="H174" s="219">
        <f>SUM(H175,H179)</f>
        <v>1419.7</v>
      </c>
      <c r="I174" s="219">
        <f>SUM(I175,I179)</f>
        <v>1429.4</v>
      </c>
      <c r="J174" s="56"/>
    </row>
    <row r="175" spans="1:10" ht="135">
      <c r="A175" s="44" t="s">
        <v>84</v>
      </c>
      <c r="B175" s="102">
        <v>916</v>
      </c>
      <c r="C175" s="27" t="s">
        <v>26</v>
      </c>
      <c r="D175" s="27" t="s">
        <v>0</v>
      </c>
      <c r="E175" s="21" t="s">
        <v>152</v>
      </c>
      <c r="F175" s="25"/>
      <c r="G175" s="219">
        <f aca="true" t="shared" si="17" ref="G175:I177">G176</f>
        <v>992.1</v>
      </c>
      <c r="H175" s="219">
        <f t="shared" si="17"/>
        <v>998.9</v>
      </c>
      <c r="I175" s="219">
        <f t="shared" si="17"/>
        <v>1005.8</v>
      </c>
      <c r="J175" s="56"/>
    </row>
    <row r="176" spans="1:10" ht="62.25" customHeight="1">
      <c r="A176" s="29" t="s">
        <v>85</v>
      </c>
      <c r="B176" s="106">
        <v>916</v>
      </c>
      <c r="C176" s="19" t="s">
        <v>26</v>
      </c>
      <c r="D176" s="19" t="s">
        <v>0</v>
      </c>
      <c r="E176" s="24" t="s">
        <v>192</v>
      </c>
      <c r="F176" s="23"/>
      <c r="G176" s="225">
        <f t="shared" si="17"/>
        <v>992.1</v>
      </c>
      <c r="H176" s="225">
        <f t="shared" si="17"/>
        <v>998.9</v>
      </c>
      <c r="I176" s="225">
        <f t="shared" si="17"/>
        <v>1005.8</v>
      </c>
      <c r="J176" s="52"/>
    </row>
    <row r="177" spans="1:10" ht="15.75">
      <c r="A177" s="22" t="s">
        <v>42</v>
      </c>
      <c r="B177" s="105">
        <v>916</v>
      </c>
      <c r="C177" s="19" t="s">
        <v>26</v>
      </c>
      <c r="D177" s="19" t="s">
        <v>0</v>
      </c>
      <c r="E177" s="24" t="s">
        <v>192</v>
      </c>
      <c r="F177" s="24" t="s">
        <v>43</v>
      </c>
      <c r="G177" s="225">
        <f t="shared" si="17"/>
        <v>992.1</v>
      </c>
      <c r="H177" s="225">
        <f t="shared" si="17"/>
        <v>998.9</v>
      </c>
      <c r="I177" s="208">
        <f t="shared" si="17"/>
        <v>1005.8</v>
      </c>
      <c r="J177" s="55"/>
    </row>
    <row r="178" spans="1:10" ht="15.75">
      <c r="A178" s="29" t="s">
        <v>19</v>
      </c>
      <c r="B178" s="106">
        <v>916</v>
      </c>
      <c r="C178" s="19" t="s">
        <v>26</v>
      </c>
      <c r="D178" s="19" t="s">
        <v>0</v>
      </c>
      <c r="E178" s="24" t="s">
        <v>192</v>
      </c>
      <c r="F178" s="19" t="s">
        <v>30</v>
      </c>
      <c r="G178" s="208">
        <v>992.1</v>
      </c>
      <c r="H178" s="208">
        <v>998.9</v>
      </c>
      <c r="I178" s="208">
        <v>1005.8</v>
      </c>
      <c r="J178" s="55"/>
    </row>
    <row r="179" spans="1:10" ht="114">
      <c r="A179" s="32" t="s">
        <v>86</v>
      </c>
      <c r="B179" s="102">
        <v>916</v>
      </c>
      <c r="C179" s="27" t="s">
        <v>26</v>
      </c>
      <c r="D179" s="27" t="s">
        <v>0</v>
      </c>
      <c r="E179" s="27" t="s">
        <v>153</v>
      </c>
      <c r="F179" s="27"/>
      <c r="G179" s="204">
        <f aca="true" t="shared" si="18" ref="G179:I181">G180</f>
        <v>425</v>
      </c>
      <c r="H179" s="204">
        <f t="shared" si="18"/>
        <v>420.8</v>
      </c>
      <c r="I179" s="204">
        <f t="shared" si="18"/>
        <v>423.6</v>
      </c>
      <c r="J179" s="55"/>
    </row>
    <row r="180" spans="1:10" ht="15.75">
      <c r="A180" s="29" t="s">
        <v>87</v>
      </c>
      <c r="B180" s="104">
        <v>916</v>
      </c>
      <c r="C180" s="24" t="s">
        <v>26</v>
      </c>
      <c r="D180" s="24" t="s">
        <v>0</v>
      </c>
      <c r="E180" s="24" t="s">
        <v>193</v>
      </c>
      <c r="F180" s="24"/>
      <c r="G180" s="225">
        <f t="shared" si="18"/>
        <v>425</v>
      </c>
      <c r="H180" s="225">
        <f t="shared" si="18"/>
        <v>420.8</v>
      </c>
      <c r="I180" s="225">
        <f t="shared" si="18"/>
        <v>423.6</v>
      </c>
      <c r="J180" s="55"/>
    </row>
    <row r="181" spans="1:10" ht="16.5" customHeight="1">
      <c r="A181" s="22" t="s">
        <v>42</v>
      </c>
      <c r="B181" s="105">
        <v>916</v>
      </c>
      <c r="C181" s="19" t="s">
        <v>26</v>
      </c>
      <c r="D181" s="19" t="s">
        <v>0</v>
      </c>
      <c r="E181" s="24" t="s">
        <v>193</v>
      </c>
      <c r="F181" s="24" t="s">
        <v>43</v>
      </c>
      <c r="G181" s="225">
        <f t="shared" si="18"/>
        <v>425</v>
      </c>
      <c r="H181" s="225">
        <f t="shared" si="18"/>
        <v>420.8</v>
      </c>
      <c r="I181" s="208">
        <f t="shared" si="18"/>
        <v>423.6</v>
      </c>
      <c r="J181" s="55"/>
    </row>
    <row r="182" spans="1:10" ht="15.75">
      <c r="A182" s="26" t="s">
        <v>19</v>
      </c>
      <c r="B182" s="106">
        <v>916</v>
      </c>
      <c r="C182" s="19" t="s">
        <v>26</v>
      </c>
      <c r="D182" s="19" t="s">
        <v>0</v>
      </c>
      <c r="E182" s="24" t="s">
        <v>193</v>
      </c>
      <c r="F182" s="19" t="s">
        <v>30</v>
      </c>
      <c r="G182" s="208">
        <v>425</v>
      </c>
      <c r="H182" s="208">
        <v>420.8</v>
      </c>
      <c r="I182" s="208">
        <v>423.6</v>
      </c>
      <c r="J182" s="55"/>
    </row>
    <row r="183" spans="1:10" ht="28.5">
      <c r="A183" s="32" t="s">
        <v>98</v>
      </c>
      <c r="B183" s="102">
        <v>916</v>
      </c>
      <c r="C183" s="27" t="s">
        <v>26</v>
      </c>
      <c r="D183" s="27" t="s">
        <v>2</v>
      </c>
      <c r="E183" s="19"/>
      <c r="F183" s="19"/>
      <c r="G183" s="204">
        <f aca="true" t="shared" si="19" ref="G183:I187">G184</f>
        <v>249.1</v>
      </c>
      <c r="H183" s="204">
        <f t="shared" si="19"/>
        <v>249.1</v>
      </c>
      <c r="I183" s="204">
        <f t="shared" si="19"/>
        <v>249.1</v>
      </c>
      <c r="J183" s="55"/>
    </row>
    <row r="184" spans="1:10" ht="75">
      <c r="A184" s="44" t="s">
        <v>114</v>
      </c>
      <c r="B184" s="102">
        <v>916</v>
      </c>
      <c r="C184" s="27" t="s">
        <v>26</v>
      </c>
      <c r="D184" s="27" t="s">
        <v>2</v>
      </c>
      <c r="E184" s="27" t="s">
        <v>101</v>
      </c>
      <c r="F184" s="27"/>
      <c r="G184" s="204">
        <f t="shared" si="19"/>
        <v>249.1</v>
      </c>
      <c r="H184" s="204">
        <f t="shared" si="19"/>
        <v>249.1</v>
      </c>
      <c r="I184" s="204">
        <f t="shared" si="19"/>
        <v>249.1</v>
      </c>
      <c r="J184" s="55"/>
    </row>
    <row r="185" spans="1:10" ht="110.25" customHeight="1">
      <c r="A185" s="32" t="s">
        <v>156</v>
      </c>
      <c r="B185" s="102">
        <v>916</v>
      </c>
      <c r="C185" s="27" t="s">
        <v>26</v>
      </c>
      <c r="D185" s="27" t="s">
        <v>2</v>
      </c>
      <c r="E185" s="31" t="s">
        <v>157</v>
      </c>
      <c r="F185" s="21"/>
      <c r="G185" s="204">
        <f t="shared" si="19"/>
        <v>249.1</v>
      </c>
      <c r="H185" s="204">
        <f t="shared" si="19"/>
        <v>249.1</v>
      </c>
      <c r="I185" s="204">
        <f t="shared" si="19"/>
        <v>249.1</v>
      </c>
      <c r="J185" s="54"/>
    </row>
    <row r="186" spans="1:10" ht="53.25" customHeight="1">
      <c r="A186" s="29" t="s">
        <v>99</v>
      </c>
      <c r="B186" s="96">
        <v>916</v>
      </c>
      <c r="C186" s="19" t="s">
        <v>26</v>
      </c>
      <c r="D186" s="19" t="s">
        <v>2</v>
      </c>
      <c r="E186" s="28" t="s">
        <v>194</v>
      </c>
      <c r="F186" s="24"/>
      <c r="G186" s="225">
        <f t="shared" si="19"/>
        <v>249.1</v>
      </c>
      <c r="H186" s="225">
        <f t="shared" si="19"/>
        <v>249.1</v>
      </c>
      <c r="I186" s="225">
        <f t="shared" si="19"/>
        <v>249.1</v>
      </c>
      <c r="J186" s="55"/>
    </row>
    <row r="187" spans="1:10" ht="15.75" customHeight="1">
      <c r="A187" s="22" t="s">
        <v>42</v>
      </c>
      <c r="B187" s="105">
        <v>916</v>
      </c>
      <c r="C187" s="19" t="s">
        <v>26</v>
      </c>
      <c r="D187" s="19" t="s">
        <v>2</v>
      </c>
      <c r="E187" s="28" t="s">
        <v>194</v>
      </c>
      <c r="F187" s="24" t="s">
        <v>43</v>
      </c>
      <c r="G187" s="225">
        <f t="shared" si="19"/>
        <v>249.1</v>
      </c>
      <c r="H187" s="225">
        <f t="shared" si="19"/>
        <v>249.1</v>
      </c>
      <c r="I187" s="208">
        <f t="shared" si="19"/>
        <v>249.1</v>
      </c>
      <c r="J187" s="55"/>
    </row>
    <row r="188" spans="1:10" ht="15.75" customHeight="1">
      <c r="A188" s="26" t="s">
        <v>19</v>
      </c>
      <c r="B188" s="105">
        <v>916</v>
      </c>
      <c r="C188" s="19" t="s">
        <v>26</v>
      </c>
      <c r="D188" s="19" t="s">
        <v>2</v>
      </c>
      <c r="E188" s="28" t="s">
        <v>194</v>
      </c>
      <c r="F188" s="24" t="s">
        <v>30</v>
      </c>
      <c r="G188" s="225">
        <v>249.1</v>
      </c>
      <c r="H188" s="225">
        <v>249.1</v>
      </c>
      <c r="I188" s="208">
        <v>249.1</v>
      </c>
      <c r="J188" s="55"/>
    </row>
    <row r="189" spans="1:10" ht="18.75" customHeight="1">
      <c r="A189" s="132" t="s">
        <v>28</v>
      </c>
      <c r="B189" s="131">
        <v>916</v>
      </c>
      <c r="C189" s="113" t="s">
        <v>5</v>
      </c>
      <c r="D189" s="113"/>
      <c r="E189" s="129"/>
      <c r="F189" s="123"/>
      <c r="G189" s="198">
        <f aca="true" t="shared" si="20" ref="G189:G194">G190</f>
        <v>49</v>
      </c>
      <c r="H189" s="198">
        <f aca="true" t="shared" si="21" ref="H189:H194">H190</f>
        <v>49</v>
      </c>
      <c r="I189" s="198">
        <f aca="true" t="shared" si="22" ref="I189:I194">I190</f>
        <v>49</v>
      </c>
      <c r="J189" s="56"/>
    </row>
    <row r="190" spans="1:10" ht="15.75">
      <c r="A190" s="170" t="s">
        <v>97</v>
      </c>
      <c r="B190" s="103">
        <v>916</v>
      </c>
      <c r="C190" s="27" t="s">
        <v>5</v>
      </c>
      <c r="D190" s="27" t="s">
        <v>0</v>
      </c>
      <c r="E190" s="24"/>
      <c r="F190" s="28"/>
      <c r="G190" s="204">
        <f t="shared" si="20"/>
        <v>49</v>
      </c>
      <c r="H190" s="204">
        <f t="shared" si="21"/>
        <v>49</v>
      </c>
      <c r="I190" s="204">
        <f t="shared" si="22"/>
        <v>49</v>
      </c>
      <c r="J190" s="56"/>
    </row>
    <row r="191" spans="1:10" ht="75">
      <c r="A191" s="44" t="s">
        <v>154</v>
      </c>
      <c r="B191" s="93">
        <v>916</v>
      </c>
      <c r="C191" s="27" t="s">
        <v>5</v>
      </c>
      <c r="D191" s="27" t="s">
        <v>0</v>
      </c>
      <c r="E191" s="27" t="s">
        <v>101</v>
      </c>
      <c r="F191" s="31"/>
      <c r="G191" s="204">
        <f t="shared" si="20"/>
        <v>49</v>
      </c>
      <c r="H191" s="204">
        <f t="shared" si="21"/>
        <v>49</v>
      </c>
      <c r="I191" s="204">
        <f t="shared" si="22"/>
        <v>49</v>
      </c>
      <c r="J191" s="56"/>
    </row>
    <row r="192" spans="1:10" ht="135">
      <c r="A192" s="20" t="s">
        <v>88</v>
      </c>
      <c r="B192" s="106">
        <v>916</v>
      </c>
      <c r="C192" s="19" t="s">
        <v>5</v>
      </c>
      <c r="D192" s="19" t="s">
        <v>0</v>
      </c>
      <c r="E192" s="19" t="s">
        <v>155</v>
      </c>
      <c r="F192" s="19"/>
      <c r="G192" s="208">
        <f t="shared" si="20"/>
        <v>49</v>
      </c>
      <c r="H192" s="208">
        <f t="shared" si="21"/>
        <v>49</v>
      </c>
      <c r="I192" s="225">
        <f t="shared" si="22"/>
        <v>49</v>
      </c>
      <c r="J192" s="56"/>
    </row>
    <row r="193" spans="1:10" ht="30">
      <c r="A193" s="149" t="s">
        <v>167</v>
      </c>
      <c r="B193" s="107">
        <v>916</v>
      </c>
      <c r="C193" s="24" t="s">
        <v>5</v>
      </c>
      <c r="D193" s="24" t="s">
        <v>0</v>
      </c>
      <c r="E193" s="24" t="s">
        <v>195</v>
      </c>
      <c r="F193" s="24"/>
      <c r="G193" s="225">
        <f t="shared" si="20"/>
        <v>49</v>
      </c>
      <c r="H193" s="225">
        <f t="shared" si="21"/>
        <v>49</v>
      </c>
      <c r="I193" s="225">
        <f t="shared" si="22"/>
        <v>49</v>
      </c>
      <c r="J193" s="55"/>
    </row>
    <row r="194" spans="1:10" ht="15.75">
      <c r="A194" s="22" t="s">
        <v>42</v>
      </c>
      <c r="B194" s="108">
        <v>916</v>
      </c>
      <c r="C194" s="24" t="s">
        <v>5</v>
      </c>
      <c r="D194" s="24" t="s">
        <v>0</v>
      </c>
      <c r="E194" s="24" t="s">
        <v>195</v>
      </c>
      <c r="F194" s="24" t="s">
        <v>43</v>
      </c>
      <c r="G194" s="225">
        <f t="shared" si="20"/>
        <v>49</v>
      </c>
      <c r="H194" s="225">
        <f t="shared" si="21"/>
        <v>49</v>
      </c>
      <c r="I194" s="208">
        <f t="shared" si="22"/>
        <v>49</v>
      </c>
      <c r="J194" s="55"/>
    </row>
    <row r="195" spans="1:10" ht="15.75">
      <c r="A195" s="26" t="s">
        <v>19</v>
      </c>
      <c r="B195" s="108">
        <v>916</v>
      </c>
      <c r="C195" s="24" t="s">
        <v>5</v>
      </c>
      <c r="D195" s="24" t="s">
        <v>0</v>
      </c>
      <c r="E195" s="24" t="s">
        <v>195</v>
      </c>
      <c r="F195" s="24" t="s">
        <v>30</v>
      </c>
      <c r="G195" s="225">
        <v>49</v>
      </c>
      <c r="H195" s="225">
        <v>49</v>
      </c>
      <c r="I195" s="208">
        <v>49</v>
      </c>
      <c r="J195" s="55"/>
    </row>
    <row r="196" spans="1:10" ht="15.75">
      <c r="A196" s="32" t="s">
        <v>66</v>
      </c>
      <c r="B196" s="32"/>
      <c r="C196" s="27"/>
      <c r="D196" s="27"/>
      <c r="E196" s="27"/>
      <c r="F196" s="27"/>
      <c r="G196" s="220">
        <f>SUM(G12,G62,G74,G93,G135,G165,G172,G189)</f>
        <v>5665.42</v>
      </c>
      <c r="H196" s="220">
        <f>SUM(H12,H62,H74,H93,H135,H165,H172,H189)</f>
        <v>4562.14</v>
      </c>
      <c r="I196" s="220">
        <f>SUM(I12,I62,I74,I93,I135,I165,I172,I189)</f>
        <v>5088.74</v>
      </c>
      <c r="J196" s="55"/>
    </row>
    <row r="197" spans="1:10" ht="15.75">
      <c r="A197" s="61" t="s">
        <v>67</v>
      </c>
      <c r="B197" s="153"/>
      <c r="C197" s="27"/>
      <c r="D197" s="27"/>
      <c r="E197" s="27"/>
      <c r="F197" s="27"/>
      <c r="G197" s="220"/>
      <c r="H197" s="220">
        <f>H198</f>
        <v>114.19</v>
      </c>
      <c r="I197" s="220">
        <f>I198</f>
        <v>230.68</v>
      </c>
      <c r="J197" s="55"/>
    </row>
    <row r="198" spans="1:10" ht="15.75">
      <c r="A198" s="154" t="s">
        <v>67</v>
      </c>
      <c r="B198" s="155"/>
      <c r="C198" s="19"/>
      <c r="D198" s="19"/>
      <c r="E198" s="156"/>
      <c r="F198" s="19"/>
      <c r="G198" s="221"/>
      <c r="H198" s="221">
        <f>H199</f>
        <v>114.19</v>
      </c>
      <c r="I198" s="221">
        <f>I199</f>
        <v>230.68</v>
      </c>
      <c r="J198" s="55"/>
    </row>
    <row r="199" spans="1:10" ht="15.75">
      <c r="A199" s="154" t="s">
        <v>67</v>
      </c>
      <c r="B199" s="155"/>
      <c r="C199" s="19"/>
      <c r="D199" s="19"/>
      <c r="E199" s="156"/>
      <c r="F199" s="19"/>
      <c r="G199" s="221"/>
      <c r="H199" s="221">
        <v>114.19</v>
      </c>
      <c r="I199" s="221">
        <v>230.68</v>
      </c>
      <c r="J199" s="55"/>
    </row>
    <row r="200" spans="1:10" ht="15.75">
      <c r="A200" s="18" t="s">
        <v>68</v>
      </c>
      <c r="B200" s="18"/>
      <c r="C200" s="150"/>
      <c r="D200" s="150"/>
      <c r="E200" s="70"/>
      <c r="F200" s="150"/>
      <c r="G200" s="226">
        <f>G196</f>
        <v>5665.42</v>
      </c>
      <c r="H200" s="226">
        <f>SUM(H196,H197)</f>
        <v>4676.33</v>
      </c>
      <c r="I200" s="226">
        <f>SUM(I196,I197)</f>
        <v>5319.42</v>
      </c>
      <c r="J200" s="50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2021-11-10T09:11:48Z</cp:lastPrinted>
  <dcterms:created xsi:type="dcterms:W3CDTF">2002-11-21T11:52:45Z</dcterms:created>
  <dcterms:modified xsi:type="dcterms:W3CDTF">2021-12-23T11:15:33Z</dcterms:modified>
  <cp:category/>
  <cp:version/>
  <cp:contentType/>
  <cp:contentStatus/>
</cp:coreProperties>
</file>